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yonas01\共有\04政策調整課\財政係\財政状況資料集\R5年度\R7.9.18 令和５年度財政状況資料集の作成について（2回目・地方公会計関係）\HP公表用（シート結合後）\"/>
    </mc:Choice>
  </mc:AlternateContent>
  <bookViews>
    <workbookView xWindow="0" yWindow="0" windowWidth="28800" windowHeight="14115" tabRatio="6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02" i="12" l="1"/>
  <c r="DQ102" i="12"/>
  <c r="CR102" i="12"/>
  <c r="AU88" i="12"/>
  <c r="AP88" i="12"/>
  <c r="AF88" i="12"/>
  <c r="AP63" i="12"/>
  <c r="AU63" i="12"/>
  <c r="AA31" i="12" l="1"/>
  <c r="AP23" i="12" l="1"/>
  <c r="V23" i="12"/>
  <c r="AA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<sst xmlns="http://schemas.openxmlformats.org/spreadsheetml/2006/main" count="1095" uniqueCount="571">
  <si>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</si>
  <si>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</si>
  <si>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</si>
  <si>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</si>
  <si>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</si>
  <si>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</si>
  <si>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</si>
  <si>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</si>
  <si>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</si>
  <si>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</si>
  <si>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</si>
  <si>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</si>
  <si>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</si>
  <si>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</si>
  <si>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</si>
  <si>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</si>
  <si>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</si>
  <si>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</si>
  <si>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</si>
  <si>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</si>
  <si>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</si>
  <si>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</si>
  <si>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</si>
  <si>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</si>
  <si>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</si>
  <si>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</si>
  <si>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</si>
  <si>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</si>
  <si>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</si>
  <si>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</si>
  <si>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</si>
  <si>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</si>
  <si>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</si>
  <si>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</si>
  <si>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</si>
  <si>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</si>
  <si>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</si>
  <si>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</si>
  <si>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</si>
  <si>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</si>
  <si>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</si>
  <si>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</si>
  <si>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</si>
  <si>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</si>
  <si>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</si>
  <si>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</si>
  <si>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</si>
  <si>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</si>
  <si>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</si>
  <si>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</si>
  <si>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</si>
  <si>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</si>
  <si>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</si>
  <si>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</si>
  <si>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</si>
  <si>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</si>
  <si>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</si>
  <si>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</si>
  <si>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</si>
  <si>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</si>
  <si>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</si>
  <si>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</si>
  <si>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</si>
  <si>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</si>
  <si>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</si>
  <si>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</si>
  <si>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</si>
  <si>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</si>
  <si>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</si>
  <si>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</si>
  <si>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</si>
  <si>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</si>
  <si>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</si>
  <si>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</si>
  <si>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</si>
  <si>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</si>
  <si>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</si>
  <si>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</si>
  <si>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</si>
  <si>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</si>
  <si>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</si>
  <si>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</si>
  <si>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</si>
  <si>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</si>
  <si>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</si>
  <si>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</si>
  <si>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</si>
  <si>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</si>
  <si>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</si>
  <si>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</si>
  <si>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</si>
  <si>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</si>
  <si>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</si>
  <si>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</si>
  <si>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砂川市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</si>
  <si>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</si>
  <si>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</si>
  <si>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</si>
  <si>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</si>
  <si>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</si>
  <si>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</si>
  <si>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</si>
  <si>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</si>
  <si>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</si>
  <si>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</si>
  <si>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</si>
  <si>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</si>
  <si>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</si>
  <si>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</si>
  <si>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</si>
  <si>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</si>
  <si>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</si>
  <si>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</si>
  <si>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</si>
  <si>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</si>
  <si>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</si>
  <si>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</si>
  <si>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</si>
  <si>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</si>
  <si>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</si>
  <si>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</si>
  <si>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</si>
  <si>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</si>
  <si>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</si>
  <si>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</si>
  <si>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</si>
  <si>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</si>
  <si>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</si>
  <si>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</si>
  <si>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</si>
  <si>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</si>
  <si>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</si>
  <si>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</si>
  <si>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</si>
  <si>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</si>
  <si>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</si>
  <si>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</si>
  <si>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</si>
  <si>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</si>
  <si>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</si>
  <si>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</si>
  <si>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</si>
  <si>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</si>
  <si>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</si>
  <si>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</si>
  <si>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</si>
  <si>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</si>
  <si>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</si>
  <si>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</si>
  <si>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</si>
  <si>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</si>
  <si>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</si>
  <si>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</si>
  <si>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</si>
  <si>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</si>
  <si>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</si>
  <si>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</si>
  <si>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</si>
  <si>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</si>
  <si>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</si>
  <si>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</si>
  <si>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</si>
  <si>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</si>
  <si>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</si>
  <si>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</si>
  <si>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</si>
  <si>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</si>
  <si>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</si>
  <si>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</si>
  <si>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</si>
  <si>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</si>
  <si>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</si>
  <si>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</si>
  <si>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</si>
  <si>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</si>
  <si>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</si>
  <si>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</si>
  <si>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</si>
  <si>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</si>
  <si>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</si>
  <si>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</si>
  <si>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</si>
  <si>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</si>
  <si>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</si>
  <si>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</si>
  <si>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</si>
  <si>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</si>
  <si>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</si>
  <si>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</si>
  <si>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</si>
  <si>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</si>
  <si>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</si>
  <si>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</si>
  <si>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</si>
  <si>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</si>
  <si>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</si>
  <si>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</si>
  <si>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</si>
  <si>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</si>
  <si>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</si>
  <si>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</si>
  <si>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</si>
  <si>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</si>
  <si>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</si>
  <si>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北海道砂川市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</si>
  <si>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</si>
  <si>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</si>
  <si>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</si>
  <si>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</si>
  <si>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</si>
  <si>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</si>
  <si>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</si>
  <si>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</si>
  <si>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</si>
  <si>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</si>
  <si>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</si>
  <si>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</si>
  <si>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</si>
  <si>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</si>
  <si>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</si>
  <si>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</si>
  <si>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</si>
  <si>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</si>
  <si>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</si>
  <si>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</si>
  <si>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</si>
  <si>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</si>
  <si>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</si>
  <si>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</si>
  <si>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</si>
  <si>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</si>
  <si>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</si>
  <si>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</si>
  <si>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</si>
  <si>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</si>
  <si>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</si>
  <si>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</si>
  <si>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</si>
  <si>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</si>
  <si>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</si>
  <si>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</si>
  <si>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</si>
  <si>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</si>
  <si>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</si>
  <si>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</si>
  <si>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</si>
  <si>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</si>
  <si>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</si>
  <si>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</si>
  <si>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</si>
  <si>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</si>
  <si>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</si>
  <si>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</si>
  <si>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</si>
  <si>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</si>
  <si>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</si>
  <si>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</si>
  <si>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</si>
  <si>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</si>
  <si>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</si>
  <si>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</si>
  <si>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</si>
  <si>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</si>
  <si>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</si>
  <si>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</si>
  <si>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</si>
  <si>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</si>
  <si>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</si>
  <si>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</si>
  <si>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</si>
  <si>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</si>
  <si>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</si>
  <si>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</si>
  <si>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</si>
  <si>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</si>
  <si>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</si>
  <si>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</si>
  <si>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</si>
  <si>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</si>
  <si>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</si>
  <si>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</si>
  <si>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</si>
  <si>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</si>
  <si>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</si>
  <si>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</si>
  <si>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</si>
  <si>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</si>
  <si>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</si>
  <si>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</si>
  <si>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</si>
  <si>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</si>
  <si>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</si>
  <si>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</si>
  <si>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</si>
  <si>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</si>
  <si>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</si>
  <si>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</si>
  <si>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</si>
  <si>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</si>
  <si>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</si>
  <si>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</si>
  <si>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</si>
  <si>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</si>
  <si>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</si>
  <si>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</si>
  <si>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</si>
  <si>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</si>
  <si>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</si>
  <si>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</si>
  <si>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</si>
  <si>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</si>
  <si>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</si>
  <si>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</si>
  <si>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</si>
  <si>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</si>
  <si>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</si>
  <si>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</si>
  <si>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</si>
  <si>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</si>
  <si>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</si>
  <si>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</si>
  <si>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</si>
  <si>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</si>
  <si>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</si>
  <si>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</si>
  <si>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</si>
  <si>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</si>
  <si>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</si>
  <si>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</si>
  <si>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</si>
  <si>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</si>
  <si>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</si>
  <si>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</si>
  <si>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</si>
  <si>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</si>
  <si>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</si>
  <si>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</si>
  <si>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</si>
  <si>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</si>
  <si>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</si>
  <si>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</si>
  <si>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</si>
  <si>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</si>
  <si>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</si>
  <si>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</si>
  <si>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</si>
  <si>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</si>
  <si>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</si>
  <si>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</si>
  <si>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</si>
  <si>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</si>
  <si>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</si>
  <si>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</si>
  <si>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</si>
  <si>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</si>
  <si>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北海道砂川市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</si>
  <si>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</si>
  <si>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</si>
  <si>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</si>
  <si>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</si>
  <si>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</si>
  <si>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</si>
  <si>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</si>
  <si>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</si>
  <si>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</si>
  <si>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</si>
  <si>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</si>
  <si>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</si>
  <si>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</si>
  <si>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</si>
  <si>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</si>
  <si>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</si>
  <si>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</si>
  <si>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</si>
  <si>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</si>
  <si>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</si>
  <si>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</si>
  <si>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</si>
  <si>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</si>
  <si>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</si>
  <si>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</si>
  <si>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</si>
  <si>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</si>
  <si>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</si>
  <si>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</si>
  <si>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</si>
  <si>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</si>
  <si>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</si>
  <si>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</si>
  <si>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</si>
  <si>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</si>
  <si>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</si>
  <si>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</si>
  <si>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</si>
  <si>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</si>
  <si>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</si>
  <si>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</si>
  <si>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</si>
  <si>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</si>
  <si>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</si>
  <si>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</si>
  <si>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</si>
  <si>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</si>
  <si>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</si>
  <si>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</si>
  <si>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</si>
  <si>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</si>
  <si>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</si>
  <si>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</si>
  <si>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</si>
  <si>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</si>
  <si>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</si>
  <si>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</si>
  <si>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</si>
  <si>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</si>
  <si>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</si>
  <si>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</si>
  <si>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</si>
  <si>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</si>
  <si>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</si>
  <si>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</si>
  <si>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</si>
  <si>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</si>
  <si>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</si>
  <si>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</si>
  <si>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</si>
  <si>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</si>
  <si>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</si>
  <si>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</si>
  <si>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</si>
  <si>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</si>
  <si>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</si>
  <si>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</si>
  <si>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</si>
  <si>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</si>
  <si>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</si>
  <si>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</si>
  <si>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</si>
  <si>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</si>
  <si>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</si>
  <si>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</si>
  <si>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</si>
  <si>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</si>
  <si>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</si>
  <si>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</si>
  <si>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</si>
  <si>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</si>
  <si>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</si>
  <si>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</si>
  <si>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</si>
  <si>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</si>
  <si>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</si>
  <si>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</si>
  <si>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</si>
  <si>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</si>
  <si>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</si>
  <si>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</si>
  <si>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</si>
  <si>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</si>
  <si>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</si>
  <si>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</si>
  <si>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</si>
  <si>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</si>
  <si>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</si>
  <si>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</si>
  <si>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</si>
  <si>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</si>
  <si>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</si>
  <si>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</si>
  <si>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</si>
  <si>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</si>
  <si>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</si>
  <si>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</si>
  <si>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</si>
  <si>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</si>
  <si>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</si>
  <si>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</si>
  <si>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</si>
  <si>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</si>
  <si>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</si>
  <si>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</si>
  <si>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</si>
  <si>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</si>
  <si>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</si>
  <si>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</si>
  <si>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</si>
  <si>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</si>
  <si>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</si>
  <si>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</si>
  <si>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</si>
  <si>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</si>
  <si>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</si>
  <si>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</si>
  <si>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</si>
  <si>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</si>
  <si>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</si>
  <si>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</si>
  <si>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</si>
  <si>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</si>
  <si>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</si>
  <si>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</si>
  <si>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</si>
  <si>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</si>
  <si>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</si>
  <si>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</si>
  <si>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</si>
  <si>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</si>
  <si>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</si>
  <si>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</si>
  <si>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</si>
  <si>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</si>
  <si>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</si>
  <si>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</si>
  <si>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</si>
  <si>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</si>
  <si>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</si>
  <si>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</si>
  <si>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</si>
  <si>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</si>
  <si>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</si>
  <si>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</si>
  <si>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</si>
  <si>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</si>
  <si>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</si>
  <si>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</si>
  <si>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</si>
  <si>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</si>
  <si>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</si>
  <si>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</si>
  <si>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</si>
  <si>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0.25</t>
  </si>
  <si>
    <t>▲ 1.40</t>
  </si>
  <si>
    <t>病院事業会計</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</si>
  <si>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</si>
  <si>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</si>
  <si>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</si>
  <si>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</si>
  <si>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</si>
  <si>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</si>
  <si>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</si>
  <si>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</si>
  <si>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</si>
  <si>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</si>
  <si>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</si>
  <si>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</si>
  <si>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空知教育センター組合</t>
    <rPh sb="0" eb="2">
      <t>ソラチ</t>
    </rPh>
    <rPh sb="2" eb="4">
      <t>キョウイク</t>
    </rPh>
    <rPh sb="8" eb="10">
      <t>クミアイ</t>
    </rPh>
    <phoneticPr fontId="2"/>
  </si>
  <si>
    <t>砂川地区保健衛生組合</t>
    <rPh sb="0" eb="2">
      <t>スナガワ</t>
    </rPh>
    <rPh sb="2" eb="4">
      <t>チク</t>
    </rPh>
    <rPh sb="4" eb="6">
      <t>ホケン</t>
    </rPh>
    <rPh sb="6" eb="8">
      <t>エイセイ</t>
    </rPh>
    <rPh sb="8" eb="10">
      <t>クミアイ</t>
    </rPh>
    <phoneticPr fontId="2"/>
  </si>
  <si>
    <t>中・北空知廃棄物処理広域連合</t>
    <rPh sb="0" eb="1">
      <t>ナカ</t>
    </rPh>
    <rPh sb="2" eb="3">
      <t>キタ</t>
    </rPh>
    <rPh sb="3" eb="5">
      <t>ソラチ</t>
    </rPh>
    <rPh sb="5" eb="8">
      <t>ハイキブツ</t>
    </rPh>
    <rPh sb="8" eb="10">
      <t>ショリ</t>
    </rPh>
    <rPh sb="10" eb="12">
      <t>コウイキ</t>
    </rPh>
    <rPh sb="12" eb="14">
      <t>レンゴウ</t>
    </rPh>
    <phoneticPr fontId="2"/>
  </si>
  <si>
    <t>中空知広域市町村圏組合（普通会計分）</t>
    <rPh sb="0" eb="1">
      <t>ナカ</t>
    </rPh>
    <rPh sb="1" eb="3">
      <t>ソラチ</t>
    </rPh>
    <rPh sb="3" eb="5">
      <t>コウイキ</t>
    </rPh>
    <rPh sb="5" eb="8">
      <t>シチョウソン</t>
    </rPh>
    <rPh sb="8" eb="9">
      <t>ケン</t>
    </rPh>
    <rPh sb="9" eb="11">
      <t>クミアイ</t>
    </rPh>
    <rPh sb="12" eb="14">
      <t>フツウ</t>
    </rPh>
    <rPh sb="14" eb="16">
      <t>カイケイ</t>
    </rPh>
    <rPh sb="16" eb="17">
      <t>ブン</t>
    </rPh>
    <phoneticPr fontId="2"/>
  </si>
  <si>
    <t>砂川地区広域消防組合</t>
    <rPh sb="0" eb="2">
      <t>スナガワ</t>
    </rPh>
    <rPh sb="2" eb="4">
      <t>チク</t>
    </rPh>
    <rPh sb="4" eb="6">
      <t>コウイキ</t>
    </rPh>
    <rPh sb="6" eb="8">
      <t>ショウボウ</t>
    </rPh>
    <rPh sb="8" eb="10">
      <t>クミアイ</t>
    </rPh>
    <phoneticPr fontId="2"/>
  </si>
  <si>
    <t>中空知広域水道企業団</t>
    <rPh sb="0" eb="1">
      <t>ナカ</t>
    </rPh>
    <rPh sb="1" eb="3">
      <t>ソラチ</t>
    </rPh>
    <rPh sb="3" eb="5">
      <t>コウイキ</t>
    </rPh>
    <rPh sb="5" eb="7">
      <t>スイドウ</t>
    </rPh>
    <rPh sb="7" eb="9">
      <t>キギョウ</t>
    </rPh>
    <rPh sb="9" eb="10">
      <t>ダン</t>
    </rPh>
    <phoneticPr fontId="2"/>
  </si>
  <si>
    <t>石狩川流域下水道組合</t>
    <rPh sb="0" eb="2">
      <t>イシカリ</t>
    </rPh>
    <rPh sb="2" eb="3">
      <t>ガワ</t>
    </rPh>
    <rPh sb="3" eb="5">
      <t>リュウイキ</t>
    </rPh>
    <rPh sb="5" eb="8">
      <t>ゲスイドウ</t>
    </rPh>
    <rPh sb="8" eb="10">
      <t>クミアイ</t>
    </rPh>
    <phoneticPr fontId="2"/>
  </si>
  <si>
    <t>-</t>
    <phoneticPr fontId="2"/>
  </si>
  <si>
    <t>砂川市土地開発公社</t>
    <rPh sb="0" eb="3">
      <t>スナガワシ</t>
    </rPh>
    <rPh sb="3" eb="5">
      <t>トチ</t>
    </rPh>
    <rPh sb="5" eb="7">
      <t>カイハツ</t>
    </rPh>
    <rPh sb="7" eb="9">
      <t>コウシャ</t>
    </rPh>
    <phoneticPr fontId="2"/>
  </si>
  <si>
    <t>北海道こどもの国協会</t>
    <rPh sb="0" eb="3">
      <t>ホッカイドウ</t>
    </rPh>
    <rPh sb="7" eb="8">
      <t>クニ</t>
    </rPh>
    <rPh sb="8" eb="10">
      <t>キョウカイ</t>
    </rPh>
    <phoneticPr fontId="2"/>
  </si>
  <si>
    <t>まちづくり事業基金</t>
    <rPh sb="5" eb="7">
      <t>ジギョウ</t>
    </rPh>
    <rPh sb="7" eb="9">
      <t>キキン</t>
    </rPh>
    <phoneticPr fontId="5"/>
  </si>
  <si>
    <t>社会福祉事業振興基金</t>
    <rPh sb="0" eb="2">
      <t>シャカイ</t>
    </rPh>
    <rPh sb="2" eb="4">
      <t>フクシ</t>
    </rPh>
    <rPh sb="4" eb="6">
      <t>ジギョウ</t>
    </rPh>
    <rPh sb="6" eb="8">
      <t>シンコウ</t>
    </rPh>
    <rPh sb="8" eb="10">
      <t>キキン</t>
    </rPh>
    <phoneticPr fontId="2"/>
  </si>
  <si>
    <t>森林環境整備基金</t>
    <rPh sb="0" eb="2">
      <t>シンリン</t>
    </rPh>
    <rPh sb="2" eb="4">
      <t>カンキョウ</t>
    </rPh>
    <rPh sb="4" eb="6">
      <t>セイビ</t>
    </rPh>
    <rPh sb="6" eb="8">
      <t>キキン</t>
    </rPh>
    <phoneticPr fontId="2"/>
  </si>
  <si>
    <t>庁舎整備基金</t>
    <rPh sb="0" eb="2">
      <t>チョウシャ</t>
    </rPh>
    <rPh sb="2" eb="4">
      <t>セイビ</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</si>
  <si>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</si>
  <si>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</si>
  <si>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</si>
  <si>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基本、年数が経つごとに比率は上昇するものであり、本年度は旧自立支援センターの解体工事を行ったものの2.1％増加した。今年度の将来負担比率は14.5％減少しており、その要因としては、地方債残高の減少や公営企業債等繰入見込額の減少により将来負担額が減少したこと及び寄附金収入により充当可能基金残高の増加したことが挙げられる。今後は、歳出や借入額の抑制などの健全な財政運営に努める。</t>
    <rPh sb="103" eb="106">
      <t>チホウサイ</t>
    </rPh>
    <rPh sb="106" eb="108">
      <t>ザンダカ</t>
    </rPh>
    <rPh sb="109" eb="111">
      <t>ゲンショウ</t>
    </rPh>
    <rPh sb="112" eb="114">
      <t>コウエイ</t>
    </rPh>
    <rPh sb="114" eb="116">
      <t>キギョウ</t>
    </rPh>
    <rPh sb="116" eb="117">
      <t>サイ</t>
    </rPh>
    <rPh sb="117" eb="118">
      <t>トウ</t>
    </rPh>
    <rPh sb="118" eb="120">
      <t>クリイレ</t>
    </rPh>
    <rPh sb="120" eb="122">
      <t>ミコミ</t>
    </rPh>
    <rPh sb="122" eb="123">
      <t>ガク</t>
    </rPh>
    <rPh sb="124" eb="126">
      <t>ゲンショウ</t>
    </rPh>
    <rPh sb="129" eb="131">
      <t>ショウライ</t>
    </rPh>
    <rPh sb="131" eb="133">
      <t>フタン</t>
    </rPh>
    <rPh sb="133" eb="134">
      <t>ガク</t>
    </rPh>
    <rPh sb="135" eb="137">
      <t>ゲンショウ</t>
    </rPh>
    <rPh sb="141" eb="142">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</si>
  <si>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</si>
  <si>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</si>
  <si>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</si>
  <si>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</si>
  <si>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</si>
  <si>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</si>
  <si>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年度の将来負担比率は、前年度に比べて14.5％減少した。また本年度の実質公債費比率は前年度に比べて0.7％増加しており、その要因としては地方債元利償還金が増加したことが挙げられる。既に一部が始まっている庁舎建設事業の元金償還が本格的になったり、今後は駅前地区整備事業や義務教育学校建設事業の償還を控えていることから実質公債費比率も大きく増加する見込みであるため、借入額の抑制等で比率の低下に努める。</t>
    <rPh sb="70" eb="72">
      <t>チホウ</t>
    </rPh>
    <rPh sb="72" eb="73">
      <t>サイ</t>
    </rPh>
    <rPh sb="86" eb="87">
      <t>ア</t>
    </rPh>
    <rPh sb="92" eb="93">
      <t>スデ</t>
    </rPh>
    <rPh sb="94" eb="96">
      <t>イチブ</t>
    </rPh>
    <rPh sb="97" eb="98">
      <t>ハジ</t>
    </rPh>
    <rPh sb="103" eb="107">
      <t>チョウシャケンセツ</t>
    </rPh>
    <rPh sb="107" eb="109">
      <t>ジギョウ</t>
    </rPh>
    <rPh sb="110" eb="112">
      <t>ガンキン</t>
    </rPh>
    <rPh sb="112" eb="114">
      <t>ショウカン</t>
    </rPh>
    <rPh sb="115" eb="118">
      <t>ホンカクテキ</t>
    </rPh>
    <rPh sb="127" eb="129">
      <t>エキマエ</t>
    </rPh>
    <rPh sb="129" eb="131">
      <t>チク</t>
    </rPh>
    <rPh sb="131" eb="133">
      <t>セイビ</t>
    </rPh>
    <rPh sb="133" eb="135">
      <t>ジギョウ</t>
    </rPh>
    <rPh sb="136" eb="146">
      <t>ギムキョウイクガッコウケンセツジギョウ</t>
    </rPh>
    <rPh sb="147" eb="149">
      <t>ショウカン</t>
    </rPh>
    <rPh sb="150" eb="151">
      <t>ヒカ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</si>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</sst>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0"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7"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B0EB-4603-9C30-8F24E61E7C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84491</c:v>
                </c:pt>
                <c:pt idx="1">
                  <c:v>291157</c:v>
                </c:pt>
                <c:pt idx="2">
                  <c:v>104185</c:v>
                </c:pt>
                <c:pt idx="3">
                  <c:v>97236</c:v>
                </c:pt>
                <c:pt idx="4">
                  <c:v>94972</c:v>
                </c:pt>
              </c:numCache>
            </c:numRef>
          </c:val>
          <c:smooth val="0"/>
          <c:extLst>
            <c:ext xmlns:c16="http://schemas.microsoft.com/office/drawing/2014/chart" uri="{C3380CC4-5D6E-409C-BE32-E72D297353CC}">
              <c16:uniqueId val="{00000001-B0EB-4603-9C30-8F24E61E7C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6.11</c:v>
                </c:pt>
                <c:pt idx="1">
                  <c:v>6.16</c:v>
                </c:pt>
                <c:pt idx="2">
                  <c:v>11.11</c:v>
                </c:pt>
                <c:pt idx="3">
                  <c:v>7.75</c:v>
                </c:pt>
                <c:pt idx="4">
                  <c:v>10.47</c:v>
                </c:pt>
              </c:numCache>
            </c:numRef>
          </c:val>
          <c:extLst>
            <c:ext xmlns:c16="http://schemas.microsoft.com/office/drawing/2014/chart" uri="{C3380CC4-5D6E-409C-BE32-E72D297353CC}">
              <c16:uniqueId val="{00000000-0D9A-4482-9C2D-D96558568A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19.190000000000001</c:v>
                </c:pt>
                <c:pt idx="1">
                  <c:v>16.8</c:v>
                </c:pt>
                <c:pt idx="2">
                  <c:v>18.260000000000002</c:v>
                </c:pt>
                <c:pt idx="3">
                  <c:v>25.16</c:v>
                </c:pt>
                <c:pt idx="4">
                  <c:v>25.31</c:v>
                </c:pt>
              </c:numCache>
            </c:numRef>
          </c:val>
          <c:extLst>
            <c:ext xmlns:c16="http://schemas.microsoft.com/office/drawing/2014/chart" uri="{C3380CC4-5D6E-409C-BE32-E72D297353CC}">
              <c16:uniqueId val="{00000001-0D9A-4482-9C2D-D96558568A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-0.25</c:v>
                </c:pt>
                <c:pt idx="1">
                  <c:v>-1.4</c:v>
                </c:pt>
                <c:pt idx="2">
                  <c:v>7.66</c:v>
                </c:pt>
                <c:pt idx="3">
                  <c:v>3.23</c:v>
                </c:pt>
                <c:pt idx="4">
                  <c:v>3.13</c:v>
                </c:pt>
              </c:numCache>
            </c:numRef>
          </c:val>
          <c:smooth val="0"/>
          <c:extLst>
            <c:ext xmlns:c16="http://schemas.microsoft.com/office/drawing/2014/chart" uri="{C3380CC4-5D6E-409C-BE32-E72D297353CC}">
              <c16:uniqueId val="{00000002-0D9A-4482-9C2D-D96558568A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4D-4B9D-A104-72D9F96E52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4D-4B9D-A104-72D9F96E52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4D-4B9D-A104-72D9F96E52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4D-4B9D-A104-72D9F96E520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84D-4B9D-A104-72D9F96E520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1.02</c:v>
                </c:pt>
                <c:pt idx="2">
                  <c:v>#N/A</c:v>
                </c:pt>
                <c:pt idx="3">
                  <c:v>0.3</c:v>
                </c:pt>
                <c:pt idx="4">
                  <c:v>#N/A</c:v>
                </c:pt>
                <c:pt idx="5">
                  <c:v>0.4</c:v>
                </c:pt>
                <c:pt idx="6">
                  <c:v>#N/A</c:v>
                </c:pt>
                <c:pt idx="7">
                  <c:v>0.35</c:v>
                </c:pt>
                <c:pt idx="8">
                  <c:v>#N/A</c:v>
                </c:pt>
                <c:pt idx="9">
                  <c:v>0.2</c:v>
                </c:pt>
              </c:numCache>
            </c:numRef>
          </c:val>
          <c:extLst>
            <c:ext xmlns:c16="http://schemas.microsoft.com/office/drawing/2014/chart" uri="{C3380CC4-5D6E-409C-BE32-E72D297353CC}">
              <c16:uniqueId val="{00000005-184D-4B9D-A104-72D9F96E520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0.18</c:v>
                </c:pt>
                <c:pt idx="2">
                  <c:v>#N/A</c:v>
                </c:pt>
                <c:pt idx="3">
                  <c:v>0.11</c:v>
                </c:pt>
                <c:pt idx="4">
                  <c:v>#N/A</c:v>
                </c:pt>
                <c:pt idx="5">
                  <c:v>0.89</c:v>
                </c:pt>
                <c:pt idx="6">
                  <c:v>#N/A</c:v>
                </c:pt>
                <c:pt idx="7">
                  <c:v>0.96</c:v>
                </c:pt>
                <c:pt idx="8">
                  <c:v>#N/A</c:v>
                </c:pt>
                <c:pt idx="9">
                  <c:v>0.6</c:v>
                </c:pt>
              </c:numCache>
            </c:numRef>
          </c:val>
          <c:extLst>
            <c:ext xmlns:c16="http://schemas.microsoft.com/office/drawing/2014/chart" uri="{C3380CC4-5D6E-409C-BE32-E72D297353CC}">
              <c16:uniqueId val="{00000006-184D-4B9D-A104-72D9F96E520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0.31</c:v>
                </c:pt>
                <c:pt idx="2">
                  <c:v>#N/A</c:v>
                </c:pt>
                <c:pt idx="3">
                  <c:v>0.84</c:v>
                </c:pt>
                <c:pt idx="4">
                  <c:v>#N/A</c:v>
                </c:pt>
                <c:pt idx="5">
                  <c:v>1.36</c:v>
                </c:pt>
                <c:pt idx="6">
                  <c:v>#N/A</c:v>
                </c:pt>
                <c:pt idx="7">
                  <c:v>2.04</c:v>
                </c:pt>
                <c:pt idx="8">
                  <c:v>#N/A</c:v>
                </c:pt>
                <c:pt idx="9">
                  <c:v>2.57</c:v>
                </c:pt>
              </c:numCache>
            </c:numRef>
          </c:val>
          <c:extLst>
            <c:ext xmlns:c16="http://schemas.microsoft.com/office/drawing/2014/chart" uri="{C3380CC4-5D6E-409C-BE32-E72D297353CC}">
              <c16:uniqueId val="{00000007-184D-4B9D-A104-72D9F96E520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6.1</c:v>
                </c:pt>
                <c:pt idx="2">
                  <c:v>#N/A</c:v>
                </c:pt>
                <c:pt idx="3">
                  <c:v>6.15</c:v>
                </c:pt>
                <c:pt idx="4">
                  <c:v>#N/A</c:v>
                </c:pt>
                <c:pt idx="5">
                  <c:v>11.1</c:v>
                </c:pt>
                <c:pt idx="6">
                  <c:v>#N/A</c:v>
                </c:pt>
                <c:pt idx="7">
                  <c:v>7.74</c:v>
                </c:pt>
                <c:pt idx="8">
                  <c:v>#N/A</c:v>
                </c:pt>
                <c:pt idx="9">
                  <c:v>10.47</c:v>
                </c:pt>
              </c:numCache>
            </c:numRef>
          </c:val>
          <c:extLst>
            <c:ext xmlns:c16="http://schemas.microsoft.com/office/drawing/2014/chart" uri="{C3380CC4-5D6E-409C-BE32-E72D297353CC}">
              <c16:uniqueId val="{00000008-184D-4B9D-A104-72D9F96E520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38.11</c:v>
                </c:pt>
                <c:pt idx="2">
                  <c:v>#N/A</c:v>
                </c:pt>
                <c:pt idx="3">
                  <c:v>40.97</c:v>
                </c:pt>
                <c:pt idx="4">
                  <c:v>#N/A</c:v>
                </c:pt>
                <c:pt idx="5">
                  <c:v>45.53</c:v>
                </c:pt>
                <c:pt idx="6">
                  <c:v>#N/A</c:v>
                </c:pt>
                <c:pt idx="7">
                  <c:v>40.630000000000003</c:v>
                </c:pt>
                <c:pt idx="8">
                  <c:v>#N/A</c:v>
                </c:pt>
                <c:pt idx="9">
                  <c:v>23.96</c:v>
                </c:pt>
              </c:numCache>
            </c:numRef>
          </c:val>
          <c:extLst>
            <c:ext xmlns:c16="http://schemas.microsoft.com/office/drawing/2014/chart" uri="{C3380CC4-5D6E-409C-BE32-E72D297353CC}">
              <c16:uniqueId val="{00000009-184D-4B9D-A104-72D9F96E52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1650</c:v>
                </c:pt>
                <c:pt idx="5">
                  <c:v>1694</c:v>
                </c:pt>
                <c:pt idx="8">
                  <c:v>1767</c:v>
                </c:pt>
                <c:pt idx="11">
                  <c:v>1739</c:v>
                </c:pt>
                <c:pt idx="14">
                  <c:v>1706</c:v>
                </c:pt>
              </c:numCache>
            </c:numRef>
          </c:val>
          <c:extLst>
            <c:ext xmlns:c16="http://schemas.microsoft.com/office/drawing/2014/chart" uri="{C3380CC4-5D6E-409C-BE32-E72D297353CC}">
              <c16:uniqueId val="{00000000-374F-4C46-99FA-AB02ED9C97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74F-4C46-99FA-AB02ED9C97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74F-4C46-99FA-AB02ED9C97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47</c:v>
                </c:pt>
                <c:pt idx="6">
                  <c:v>52</c:v>
                </c:pt>
                <c:pt idx="9">
                  <c:v>51</c:v>
                </c:pt>
                <c:pt idx="12">
                  <c:v>34</c:v>
                </c:pt>
              </c:numCache>
            </c:numRef>
          </c:val>
          <c:extLst>
            <c:ext xmlns:c16="http://schemas.microsoft.com/office/drawing/2014/chart" uri="{C3380CC4-5D6E-409C-BE32-E72D297353CC}">
              <c16:uniqueId val="{00000003-374F-4C46-99FA-AB02ED9C97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766</c:v>
                </c:pt>
                <c:pt idx="3">
                  <c:v>798</c:v>
                </c:pt>
                <c:pt idx="6">
                  <c:v>812</c:v>
                </c:pt>
                <c:pt idx="9">
                  <c:v>752</c:v>
                </c:pt>
                <c:pt idx="12">
                  <c:v>703</c:v>
                </c:pt>
              </c:numCache>
            </c:numRef>
          </c:val>
          <c:extLst>
            <c:ext xmlns:c16="http://schemas.microsoft.com/office/drawing/2014/chart" uri="{C3380CC4-5D6E-409C-BE32-E72D297353CC}">
              <c16:uniqueId val="{00000004-374F-4C46-99FA-AB02ED9C97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4F-4C46-99FA-AB02ED9C97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74F-4C46-99FA-AB02ED9C97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1098</c:v>
                </c:pt>
                <c:pt idx="3">
                  <c:v>1119</c:v>
                </c:pt>
                <c:pt idx="6">
                  <c:v>1218</c:v>
                </c:pt>
                <c:pt idx="9">
                  <c:v>1296</c:v>
                </c:pt>
                <c:pt idx="12">
                  <c:v>1378</c:v>
                </c:pt>
              </c:numCache>
            </c:numRef>
          </c:val>
          <c:extLst>
            <c:ext xmlns:c16="http://schemas.microsoft.com/office/drawing/2014/chart" uri="{C3380CC4-5D6E-409C-BE32-E72D297353CC}">
              <c16:uniqueId val="{00000007-374F-4C46-99FA-AB02ED9C97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264</c:v>
                </c:pt>
                <c:pt idx="2">
                  <c:v>#N/A</c:v>
                </c:pt>
                <c:pt idx="3">
                  <c:v>#N/A</c:v>
                </c:pt>
                <c:pt idx="4">
                  <c:v>270</c:v>
                </c:pt>
                <c:pt idx="5">
                  <c:v>#N/A</c:v>
                </c:pt>
                <c:pt idx="6">
                  <c:v>#N/A</c:v>
                </c:pt>
                <c:pt idx="7">
                  <c:v>315</c:v>
                </c:pt>
                <c:pt idx="8">
                  <c:v>#N/A</c:v>
                </c:pt>
                <c:pt idx="9">
                  <c:v>#N/A</c:v>
                </c:pt>
                <c:pt idx="10">
                  <c:v>360</c:v>
                </c:pt>
                <c:pt idx="11">
                  <c:v>#N/A</c:v>
                </c:pt>
                <c:pt idx="12">
                  <c:v>#N/A</c:v>
                </c:pt>
                <c:pt idx="13">
                  <c:v>409</c:v>
                </c:pt>
                <c:pt idx="14">
                  <c:v>#N/A</c:v>
                </c:pt>
              </c:numCache>
            </c:numRef>
          </c:val>
          <c:smooth val="0"/>
          <c:extLst>
            <c:ext xmlns:c16="http://schemas.microsoft.com/office/drawing/2014/chart" uri="{C3380CC4-5D6E-409C-BE32-E72D297353CC}">
              <c16:uniqueId val="{00000008-374F-4C46-99FA-AB02ED9C97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16276</c:v>
                </c:pt>
                <c:pt idx="5">
                  <c:v>16448</c:v>
                </c:pt>
                <c:pt idx="8">
                  <c:v>16562</c:v>
                </c:pt>
                <c:pt idx="11">
                  <c:v>16272</c:v>
                </c:pt>
                <c:pt idx="14">
                  <c:v>15910</c:v>
                </c:pt>
              </c:numCache>
            </c:numRef>
          </c:val>
          <c:extLst>
            <c:ext xmlns:c16="http://schemas.microsoft.com/office/drawing/2014/chart" uri="{C3380CC4-5D6E-409C-BE32-E72D297353CC}">
              <c16:uniqueId val="{00000000-8F1A-45C8-81B1-E4E1DFF6BDE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1830</c:v>
                </c:pt>
                <c:pt idx="5">
                  <c:v>1724</c:v>
                </c:pt>
                <c:pt idx="8">
                  <c:v>1616</c:v>
                </c:pt>
                <c:pt idx="11">
                  <c:v>1542</c:v>
                </c:pt>
                <c:pt idx="14">
                  <c:v>1473</c:v>
                </c:pt>
              </c:numCache>
            </c:numRef>
          </c:val>
          <c:extLst>
            <c:ext xmlns:c16="http://schemas.microsoft.com/office/drawing/2014/chart" uri="{C3380CC4-5D6E-409C-BE32-E72D297353CC}">
              <c16:uniqueId val="{00000001-8F1A-45C8-81B1-E4E1DFF6BDE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3500</c:v>
                </c:pt>
                <c:pt idx="5">
                  <c:v>3192</c:v>
                </c:pt>
                <c:pt idx="8">
                  <c:v>3079</c:v>
                </c:pt>
                <c:pt idx="11">
                  <c:v>4125</c:v>
                </c:pt>
                <c:pt idx="14">
                  <c:v>4866</c:v>
                </c:pt>
              </c:numCache>
            </c:numRef>
          </c:val>
          <c:extLst>
            <c:ext xmlns:c16="http://schemas.microsoft.com/office/drawing/2014/chart" uri="{C3380CC4-5D6E-409C-BE32-E72D297353CC}">
              <c16:uniqueId val="{00000002-8F1A-45C8-81B1-E4E1DFF6BDE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1A-45C8-81B1-E4E1DFF6BDE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1A-45C8-81B1-E4E1DFF6BDE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551</c:v>
                </c:pt>
                <c:pt idx="3">
                  <c:v>510</c:v>
                </c:pt>
                <c:pt idx="6">
                  <c:v>612</c:v>
                </c:pt>
                <c:pt idx="9">
                  <c:v>559</c:v>
                </c:pt>
                <c:pt idx="12">
                  <c:v>280</c:v>
                </c:pt>
              </c:numCache>
            </c:numRef>
          </c:val>
          <c:extLst>
            <c:ext xmlns:c16="http://schemas.microsoft.com/office/drawing/2014/chart" uri="{C3380CC4-5D6E-409C-BE32-E72D297353CC}">
              <c16:uniqueId val="{00000005-8F1A-45C8-81B1-E4E1DFF6BDE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425</c:v>
                </c:pt>
                <c:pt idx="3">
                  <c:v>528</c:v>
                </c:pt>
                <c:pt idx="6">
                  <c:v>528</c:v>
                </c:pt>
                <c:pt idx="9">
                  <c:v>513</c:v>
                </c:pt>
                <c:pt idx="12">
                  <c:v>515</c:v>
                </c:pt>
              </c:numCache>
            </c:numRef>
          </c:val>
          <c:extLst>
            <c:ext xmlns:c16="http://schemas.microsoft.com/office/drawing/2014/chart" uri="{C3380CC4-5D6E-409C-BE32-E72D297353CC}">
              <c16:uniqueId val="{00000006-8F1A-45C8-81B1-E4E1DFF6BDE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206</c:v>
                </c:pt>
                <c:pt idx="3">
                  <c:v>215</c:v>
                </c:pt>
                <c:pt idx="6">
                  <c:v>174</c:v>
                </c:pt>
                <c:pt idx="9">
                  <c:v>134</c:v>
                </c:pt>
                <c:pt idx="12">
                  <c:v>100</c:v>
                </c:pt>
              </c:numCache>
            </c:numRef>
          </c:val>
          <c:extLst>
            <c:ext xmlns:c16="http://schemas.microsoft.com/office/drawing/2014/chart" uri="{C3380CC4-5D6E-409C-BE32-E72D297353CC}">
              <c16:uniqueId val="{00000007-8F1A-45C8-81B1-E4E1DFF6BDE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8763</c:v>
                </c:pt>
                <c:pt idx="3">
                  <c:v>8289</c:v>
                </c:pt>
                <c:pt idx="6">
                  <c:v>7845</c:v>
                </c:pt>
                <c:pt idx="9">
                  <c:v>7756</c:v>
                </c:pt>
                <c:pt idx="12">
                  <c:v>7515</c:v>
                </c:pt>
              </c:numCache>
            </c:numRef>
          </c:val>
          <c:extLst>
            <c:ext xmlns:c16="http://schemas.microsoft.com/office/drawing/2014/chart" uri="{C3380CC4-5D6E-409C-BE32-E72D297353CC}">
              <c16:uniqueId val="{00000008-8F1A-45C8-81B1-E4E1DFF6BDE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218</c:v>
                </c:pt>
              </c:numCache>
            </c:numRef>
          </c:val>
          <c:extLst>
            <c:ext xmlns:c16="http://schemas.microsoft.com/office/drawing/2014/chart" uri="{C3380CC4-5D6E-409C-BE32-E72D297353CC}">
              <c16:uniqueId val="{00000009-8F1A-45C8-81B1-E4E1DFF6BDE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12882</c:v>
                </c:pt>
                <c:pt idx="3">
                  <c:v>15857</c:v>
                </c:pt>
                <c:pt idx="6">
                  <c:v>15888</c:v>
                </c:pt>
                <c:pt idx="9">
                  <c:v>15737</c:v>
                </c:pt>
                <c:pt idx="12">
                  <c:v>15578</c:v>
                </c:pt>
              </c:numCache>
            </c:numRef>
          </c:val>
          <c:extLst>
            <c:ext xmlns:c16="http://schemas.microsoft.com/office/drawing/2014/chart" uri="{C3380CC4-5D6E-409C-BE32-E72D297353CC}">
              <c16:uniqueId val="{0000000A-8F1A-45C8-81B1-E4E1DFF6BDE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1221</c:v>
                </c:pt>
                <c:pt idx="2">
                  <c:v>#N/A</c:v>
                </c:pt>
                <c:pt idx="3">
                  <c:v>#N/A</c:v>
                </c:pt>
                <c:pt idx="4">
                  <c:v>4035</c:v>
                </c:pt>
                <c:pt idx="5">
                  <c:v>#N/A</c:v>
                </c:pt>
                <c:pt idx="6">
                  <c:v>#N/A</c:v>
                </c:pt>
                <c:pt idx="7">
                  <c:v>3791</c:v>
                </c:pt>
                <c:pt idx="8">
                  <c:v>#N/A</c:v>
                </c:pt>
                <c:pt idx="9">
                  <c:v>#N/A</c:v>
                </c:pt>
                <c:pt idx="10">
                  <c:v>2759</c:v>
                </c:pt>
                <c:pt idx="11">
                  <c:v>#N/A</c:v>
                </c:pt>
                <c:pt idx="12">
                  <c:v>#N/A</c:v>
                </c:pt>
                <c:pt idx="13">
                  <c:v>1957</c:v>
                </c:pt>
                <c:pt idx="14">
                  <c:v>#N/A</c:v>
                </c:pt>
              </c:numCache>
            </c:numRef>
          </c:val>
          <c:smooth val="0"/>
          <c:extLst>
            <c:ext xmlns:c16="http://schemas.microsoft.com/office/drawing/2014/chart" uri="{C3380CC4-5D6E-409C-BE32-E72D297353CC}">
              <c16:uniqueId val="{0000000B-8F1A-45C8-81B1-E4E1DFF6BDE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1336</c:v>
                </c:pt>
                <c:pt idx="1">
                  <c:v>1821</c:v>
                </c:pt>
                <c:pt idx="2">
                  <c:v>1846</c:v>
                </c:pt>
              </c:numCache>
            </c:numRef>
          </c:val>
          <c:extLst>
            <c:ext xmlns:c16="http://schemas.microsoft.com/office/drawing/2014/chart" uri="{C3380CC4-5D6E-409C-BE32-E72D297353CC}">
              <c16:uniqueId val="{00000000-940F-4A12-BA07-5E2C60BCB8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175</c:v>
                </c:pt>
                <c:pt idx="1">
                  <c:v>176</c:v>
                </c:pt>
                <c:pt idx="2">
                  <c:v>177</c:v>
                </c:pt>
              </c:numCache>
            </c:numRef>
          </c:val>
          <c:extLst>
            <c:ext xmlns:c16="http://schemas.microsoft.com/office/drawing/2014/chart" uri="{C3380CC4-5D6E-409C-BE32-E72D297353CC}">
              <c16:uniqueId val="{00000001-940F-4A12-BA07-5E2C60BCB8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1244</c:v>
                </c:pt>
                <c:pt idx="1">
                  <c:v>1607</c:v>
                </c:pt>
                <c:pt idx="2">
                  <c:v>2260</c:v>
                </c:pt>
              </c:numCache>
            </c:numRef>
          </c:val>
          <c:extLst>
            <c:ext xmlns:c16="http://schemas.microsoft.com/office/drawing/2014/chart" uri="{C3380CC4-5D6E-409C-BE32-E72D297353CC}">
              <c16:uniqueId val="{00000002-940F-4A12-BA07-5E2C60BCB8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{5B6B647B-0E7D-413E-B4BC-648D951FDB89}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E9C-4715-BF84-0776C9D668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{32E4C48B-B604-4480-92AA-55BFE719F7D1}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9C-4715-BF84-0776C9D668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{2251246B-B7F0-428F-A950-61337ABC50BE}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9C-4715-BF84-0776C9D668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{1E8E9D69-D80C-4C47-9974-3C6F450D7BAE}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9C-4715-BF84-0776C9D668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{56893B77-AB43-4442-BFE5-FE5D1FE7CC55}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9C-4715-BF84-0776C9D668A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{D05B89B2-548F-4539-AA8C-0BCAF2924567}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E9C-4715-BF84-0776C9D668A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{4864015B-B9EE-429B-843E-98F12392BA23}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E9C-4715-BF84-0776C9D668AC}"/>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{BDA665F7-3E1D-4AA0-BB88-5E618DF1982F}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E9C-4715-BF84-0776C9D668AC}"/>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{E844BC16-2C4D-489F-80D4-201628F9DC38}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E9C-4715-BF84-0776C9D668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52.2</c:v>
                </c:pt>
                <c:pt idx="8">
                  <c:v>53.4</c:v>
                </c:pt>
                <c:pt idx="16">
                  <c:v>50.9</c:v>
                </c:pt>
                <c:pt idx="24">
                  <c:v>52.6</c:v>
                </c:pt>
                <c:pt idx="32">
                  <c:v>54.7</c:v>
                </c:pt>
              </c:numCache>
            </c:numRef>
          </c:xVal>
          <c:yVal>
            <c:numRef>
              <c:f>公会計指標分析・財政指標組合せ分析表!$BP$51:$DC$51</c:f>
              <c:numCache>
                <c:formatCode>#,##0.0;"▲ "#,##0.0</c:formatCode>
                <c:ptCount val="40"/>
                <c:pt idx="0">
                  <c:v>23.2</c:v>
                </c:pt>
                <c:pt idx="8">
                  <c:v>73.900000000000006</c:v>
                </c:pt>
                <c:pt idx="16">
                  <c:v>65.599999999999994</c:v>
                </c:pt>
                <c:pt idx="24">
                  <c:v>48.1</c:v>
                </c:pt>
                <c:pt idx="32">
                  <c:v>33.6</c:v>
                </c:pt>
              </c:numCache>
            </c:numRef>
          </c:yVal>
          <c:smooth val="0"/>
          <c:extLst>
            <c:ext xmlns:c16="http://schemas.microsoft.com/office/drawing/2014/chart" uri="{C3380CC4-5D6E-409C-BE32-E72D297353CC}">
              <c16:uniqueId val="{00000009-AE9C-4715-BF84-0776C9D668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{CD7C5B1D-89EB-4FF5-A1C2-43FA746D13C7}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E9C-4715-BF84-0776C9D668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{8638868C-1DA6-4422-A5FD-85E15E305D6F}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9C-4715-BF84-0776C9D668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{C44B8855-207C-4074-AF79-5284D62A7407}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9C-4715-BF84-0776C9D668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{E93B01D3-34F4-4F5B-A8E8-58AFD5FC901F}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9C-4715-BF84-0776C9D668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{7ED50643-F2D9-4D52-BB93-433D66A7BFD5}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9C-4715-BF84-0776C9D668AC}"/>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{B75D8F31-73FA-4211-8070-ACD90D25DDDE}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E9C-4715-BF84-0776C9D668A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{FE25FC57-4B54-4154-9A8E-FED7F226DA03}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E9C-4715-BF84-0776C9D668AC}"/>
                </c:ext>
              </c:extLst>
            </c:dLbl>
            <c:dLbl>
              <c:idx val="24"/>
              <c:layout>
                <c:manualLayout>
                  <c:x val="0"/>
                  <c:y val="9.8800349973410979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{364C5BF8-6332-4BCB-9644-B1BB540308C6}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E9C-4715-BF84-0776C9D668AC}"/>
                </c:ext>
              </c:extLst>
            </c:dLbl>
            <c:dLbl>
              <c:idx val="32"/>
              <c:layout>
                <c:manualLayout>
                  <c:x val="0"/>
                  <c:y val="-9.8800349973410979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{B538DCFA-6049-478E-B43D-2DC144CD5B39}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E9C-4715-BF84-0776C9D668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AE9C-4715-BF84-0776C9D668A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{79FED57E-EF81-4208-8527-741BAE67BC55}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AD9-4C8F-8D91-419439CF78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{D596640D-A78E-4816-8054-B7054E1E6905}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D9-4C8F-8D91-419439CF78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{2FEFD5F2-EB07-4A4A-B424-8FBB5A7991FD}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D9-4C8F-8D91-419439CF78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{9154A2E9-25F2-4E98-9008-A78E576307D7}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D9-4C8F-8D91-419439CF78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{220CE0A8-3307-4DD3-87BA-F7E38D3AF38E}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D9-4C8F-8D91-419439CF784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{D05ACF80-78D1-4F3E-B740-3AC97AE555C0}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AD9-4C8F-8D91-419439CF784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{4C5B68CE-6C6D-4E07-8251-D6A068D5BA1C}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AD9-4C8F-8D91-419439CF784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{536786A1-68E5-4E84-95E4-850E1B7BD884}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AD9-4C8F-8D91-419439CF784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{FCA11FEF-4EC2-4EAD-B180-884AF6B8C891}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AD9-4C8F-8D91-419439CF78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4.5</c:v>
                </c:pt>
                <c:pt idx="16">
                  <c:v>5.0999999999999996</c:v>
                </c:pt>
                <c:pt idx="24">
                  <c:v>5.5</c:v>
                </c:pt>
                <c:pt idx="32">
                  <c:v>6.2</c:v>
                </c:pt>
              </c:numCache>
            </c:numRef>
          </c:xVal>
          <c:yVal>
            <c:numRef>
              <c:f>公会計指標分析・財政指標組合せ分析表!$BP$73:$DC$73</c:f>
              <c:numCache>
                <c:formatCode>#,##0.0;"▲ "#,##0.0</c:formatCode>
                <c:ptCount val="40"/>
                <c:pt idx="0">
                  <c:v>23.2</c:v>
                </c:pt>
                <c:pt idx="8">
                  <c:v>73.900000000000006</c:v>
                </c:pt>
                <c:pt idx="16">
                  <c:v>65.599999999999994</c:v>
                </c:pt>
                <c:pt idx="24">
                  <c:v>48.1</c:v>
                </c:pt>
                <c:pt idx="32">
                  <c:v>33.6</c:v>
                </c:pt>
              </c:numCache>
            </c:numRef>
          </c:yVal>
          <c:smooth val="0"/>
          <c:extLst>
            <c:ext xmlns:c16="http://schemas.microsoft.com/office/drawing/2014/chart" uri="{C3380CC4-5D6E-409C-BE32-E72D297353CC}">
              <c16:uniqueId val="{00000009-5AD9-4C8F-8D91-419439CF78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{55A394A8-FF6B-4026-BDA1-2A2289F16683}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AD9-4C8F-8D91-419439CF78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{48951209-9816-4AF7-A5C9-EB2697A8FDA3}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D9-4C8F-8D91-419439CF78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{A6F786F8-EC77-408A-B313-20F9F61C1FBD}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D9-4C8F-8D91-419439CF78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{8BBE921D-F58D-4983-802D-6ACF43AC0969}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D9-4C8F-8D91-419439CF78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{EE07BE62-3846-406E-A628-9DB64BC62E03}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D9-4C8F-8D91-419439CF784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{86278880-35AE-4BD6-A305-190023C5B572}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AD9-4C8F-8D91-419439CF784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{30879AD2-210B-4E93-850B-59DB14313EEB}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AD9-4C8F-8D91-419439CF784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{DFCB1A3A-807F-4F95-BD65-2ED3C84171B6}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AD9-4C8F-8D91-419439CF784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{B358886C-F14C-4053-AAF0-7293291E71D6}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AD9-4C8F-8D91-419439CF78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5AD9-4C8F-8D91-419439CF784D}"/>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公営企業債の元利償還金に対する繰入金が</a:t>
          </a:r>
          <a:r>
            <a:rPr kumimoji="1" lang="en-US" altLang="ja-JP" sz="1400">
              <a:solidFill>
                <a:sysClr val="windowText" lastClr="000000"/>
              </a:solidFill>
              <a:latin typeface="ＭＳ ゴシック" pitchFamily="49" charset="-128"/>
              <a:ea typeface="ＭＳ ゴシック" pitchFamily="49" charset="-128"/>
            </a:rPr>
            <a:t>49</a:t>
          </a:r>
          <a:r>
            <a:rPr kumimoji="1" lang="ja-JP" altLang="en-US" sz="1400">
              <a:solidFill>
                <a:sysClr val="windowText" lastClr="000000"/>
              </a:solidFill>
              <a:latin typeface="ＭＳ ゴシック" pitchFamily="49" charset="-128"/>
              <a:ea typeface="ＭＳ ゴシック" pitchFamily="49" charset="-128"/>
            </a:rPr>
            <a:t>百万円減少したものの、元利償還金が前年度に比べ</a:t>
          </a:r>
          <a:r>
            <a:rPr kumimoji="1" lang="en-US" altLang="ja-JP" sz="1400">
              <a:solidFill>
                <a:sysClr val="windowText" lastClr="000000"/>
              </a:solidFill>
              <a:latin typeface="ＭＳ ゴシック" pitchFamily="49" charset="-128"/>
              <a:ea typeface="ＭＳ ゴシック" pitchFamily="49" charset="-128"/>
            </a:rPr>
            <a:t>82</a:t>
          </a:r>
          <a:r>
            <a:rPr kumimoji="1" lang="ja-JP" altLang="en-US" sz="1400">
              <a:solidFill>
                <a:sysClr val="windowText" lastClr="000000"/>
              </a:solidFill>
              <a:latin typeface="ＭＳ ゴシック" pitchFamily="49" charset="-128"/>
              <a:ea typeface="ＭＳ ゴシック" pitchFamily="49" charset="-128"/>
            </a:rPr>
            <a:t>百万円増加したこと及び算入公債費等が前年度に比べ</a:t>
          </a:r>
          <a:r>
            <a:rPr kumimoji="1" lang="en-US" altLang="ja-JP" sz="1400">
              <a:solidFill>
                <a:sysClr val="windowText" lastClr="000000"/>
              </a:solidFill>
              <a:latin typeface="ＭＳ ゴシック" pitchFamily="49" charset="-128"/>
              <a:ea typeface="ＭＳ ゴシック" pitchFamily="49" charset="-128"/>
            </a:rPr>
            <a:t>33</a:t>
          </a:r>
          <a:r>
            <a:rPr kumimoji="1" lang="ja-JP" altLang="en-US" sz="1400">
              <a:solidFill>
                <a:sysClr val="windowText" lastClr="000000"/>
              </a:solidFill>
              <a:latin typeface="ＭＳ ゴシック" pitchFamily="49" charset="-128"/>
              <a:ea typeface="ＭＳ ゴシック" pitchFamily="49" charset="-128"/>
            </a:rPr>
            <a:t>百万円減少したことにより、実質公債費比率の分子は前年度より</a:t>
          </a:r>
          <a:r>
            <a:rPr kumimoji="1" lang="en-US" altLang="ja-JP" sz="1400">
              <a:solidFill>
                <a:sysClr val="windowText" lastClr="000000"/>
              </a:solidFill>
              <a:latin typeface="ＭＳ ゴシック" pitchFamily="49" charset="-128"/>
              <a:ea typeface="ＭＳ ゴシック" pitchFamily="49" charset="-128"/>
            </a:rPr>
            <a:t>49</a:t>
          </a:r>
          <a:r>
            <a:rPr kumimoji="1" lang="ja-JP" altLang="en-US" sz="1400">
              <a:solidFill>
                <a:sysClr val="windowText" lastClr="000000"/>
              </a:solidFill>
              <a:latin typeface="ＭＳ ゴシック" pitchFamily="49" charset="-128"/>
              <a:ea typeface="ＭＳ ゴシック" pitchFamily="49" charset="-128"/>
            </a:rPr>
            <a:t>百万円増加の</a:t>
          </a:r>
          <a:r>
            <a:rPr kumimoji="1" lang="en-US" altLang="ja-JP" sz="1400">
              <a:solidFill>
                <a:sysClr val="windowText" lastClr="000000"/>
              </a:solidFill>
              <a:latin typeface="ＭＳ ゴシック" pitchFamily="49" charset="-128"/>
              <a:ea typeface="ＭＳ ゴシック" pitchFamily="49" charset="-128"/>
            </a:rPr>
            <a:t>409</a:t>
          </a:r>
          <a:r>
            <a:rPr kumimoji="1" lang="ja-JP" altLang="en-US" sz="1400">
              <a:solidFill>
                <a:sysClr val="windowText" lastClr="000000"/>
              </a:solidFill>
              <a:latin typeface="ＭＳ ゴシック" pitchFamily="49" charset="-128"/>
              <a:ea typeface="ＭＳ ゴシック" pitchFamily="49" charset="-128"/>
            </a:rPr>
            <a:t>百万円となった。今後も借入額の抑制等で実質公債費率の減に努める。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本年度の将来負担比率の分子は、前年度に比べて</a:t>
          </a:r>
          <a:r>
            <a:rPr kumimoji="1" lang="en-US" altLang="ja-JP" sz="1400">
              <a:solidFill>
                <a:sysClr val="windowText" lastClr="000000"/>
              </a:solidFill>
              <a:latin typeface="ＭＳ ゴシック" pitchFamily="49" charset="-128"/>
              <a:ea typeface="ＭＳ ゴシック" pitchFamily="49" charset="-128"/>
            </a:rPr>
            <a:t>802</a:t>
          </a:r>
          <a:r>
            <a:rPr kumimoji="1" lang="ja-JP" altLang="en-US" sz="1400">
              <a:solidFill>
                <a:sysClr val="windowText" lastClr="000000"/>
              </a:solidFill>
              <a:latin typeface="ＭＳ ゴシック" pitchFamily="49" charset="-128"/>
              <a:ea typeface="ＭＳ ゴシック" pitchFamily="49" charset="-128"/>
            </a:rPr>
            <a:t>百万円の減となった。これは、一般会計、公営企業の起債残高の減少により、一般会計等に係る地方債の現在高</a:t>
          </a:r>
          <a:r>
            <a:rPr kumimoji="1" lang="en-US" altLang="ja-JP" sz="1400">
              <a:solidFill>
                <a:sysClr val="windowText" lastClr="000000"/>
              </a:solidFill>
              <a:latin typeface="ＭＳ ゴシック" pitchFamily="49" charset="-128"/>
              <a:ea typeface="ＭＳ ゴシック" pitchFamily="49" charset="-128"/>
            </a:rPr>
            <a:t>159</a:t>
          </a:r>
          <a:r>
            <a:rPr kumimoji="1" lang="ja-JP" altLang="en-US" sz="1400">
              <a:solidFill>
                <a:sysClr val="windowText" lastClr="000000"/>
              </a:solidFill>
              <a:latin typeface="ＭＳ ゴシック" pitchFamily="49" charset="-128"/>
              <a:ea typeface="ＭＳ ゴシック" pitchFamily="49" charset="-128"/>
            </a:rPr>
            <a:t>百万円減少、公営企業債等繰入見込額が</a:t>
          </a:r>
          <a:r>
            <a:rPr kumimoji="1" lang="en-US" altLang="ja-JP" sz="1400">
              <a:solidFill>
                <a:sysClr val="windowText" lastClr="000000"/>
              </a:solidFill>
              <a:latin typeface="ＭＳ ゴシック" pitchFamily="49" charset="-128"/>
              <a:ea typeface="ＭＳ ゴシック" pitchFamily="49" charset="-128"/>
            </a:rPr>
            <a:t>241</a:t>
          </a:r>
          <a:r>
            <a:rPr kumimoji="1" lang="ja-JP" altLang="en-US" sz="1400">
              <a:solidFill>
                <a:sysClr val="windowText" lastClr="000000"/>
              </a:solidFill>
              <a:latin typeface="ＭＳ ゴシック" pitchFamily="49" charset="-128"/>
              <a:ea typeface="ＭＳ ゴシック" pitchFamily="49" charset="-128"/>
            </a:rPr>
            <a:t>百万円減少したこと、及び充当可能基金が</a:t>
          </a:r>
          <a:r>
            <a:rPr kumimoji="1" lang="en-US" altLang="ja-JP" sz="1400">
              <a:solidFill>
                <a:sysClr val="windowText" lastClr="000000"/>
              </a:solidFill>
              <a:latin typeface="ＭＳ ゴシック" pitchFamily="49" charset="-128"/>
              <a:ea typeface="ＭＳ ゴシック" pitchFamily="49" charset="-128"/>
            </a:rPr>
            <a:t>741</a:t>
          </a:r>
          <a:r>
            <a:rPr kumimoji="1" lang="ja-JP" altLang="en-US" sz="1400">
              <a:solidFill>
                <a:sysClr val="windowText" lastClr="000000"/>
              </a:solidFill>
              <a:latin typeface="ＭＳ ゴシック" pitchFamily="49" charset="-128"/>
              <a:ea typeface="ＭＳ ゴシック" pitchFamily="49" charset="-128"/>
            </a:rPr>
            <a:t>百万円増加したことによるものである。今後は緊急性や必要性を勘案することで将来負担比率分子の増加を抑えるよう努める。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財政調整基金については市税及び交付税の増などにより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百万円の増となり、まちづくり事業基金については義務教育学校建設事業などに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百万円、社会福祉事業振興基金については学校給食無償化補助金などに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百万円取り崩したものの、ふるさと応援寄附金の積立により全体としては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大型建設事業の実施にあたって基金の取り崩し額の増加が見込まれるため、安易に基金による補てんに頼ることのないよう適切に基金の管理を行う。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まちづくり事業基金　：地域の特色を活かした活力あるまちづくりの推進を図る資金に充てる。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社会福祉事業振興基金：社会福祉の振興を図る資金に充てる。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森林環境整備基金　　：森林の整備に係る資金に充てる。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：市役所庁舎建設に要する資金に充てる。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まちづくり事業基金　：道路橋梁の維持管理及び新設改良、義務教育学校建設事業などに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百万円を取り崩したが、まちづくり事業に対する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ふるさと応援寄附金を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百万円積み立てたことなどにより増加。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社会福祉事業振興基金：学校給食無償化補助金などに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百万円取り崩したが、社会福祉事業に対するふるさと応援寄附金を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積み立てたことなどにより増加。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森林環境整備基金　　：路網整備工事の実施により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百万円取り崩し、森林環境譲与税を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まちづくり事業基金　：今後実施されるまちづくり事業に対し、充当する予定。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社会福祉事業振興基金：今後実施される社会福祉事業に対し、充当する予定。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森林環境整備基金　　：今後実施される森林環境整備事業に対し、充当する予定。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年度で事業完了したため基金廃止。</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前年度より決算剰余金が約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百万円減少したことにより積立額が大幅に減少したものの、取り崩しを行っていないことから全体では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災害への備え等のため、基金残高が標準財政規模の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％程度を維持できるよう、健全な財政運営を心がける。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年度に借入した臨時財政対策債の償還に充当しており、当年度は利子のみの償還であるため大きな増減はない。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年度からの元金償還開始による地方債償還額の増化に備える。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15,520
15,473
78.68
15,857,022
15,087,018
764,048
7,294,062
15,577,808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本年度は前年度から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％となっているが、類似団体平均に比べて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％低くなっている。市内の各公共施設の長寿命化や除却について適宜行っているものの、老朽化が進んでいるためである。今後も老朽度合と修繕費用を勘案して施設の整備を行っていく。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30480</xdr:rowOff>
    </xdr:from>
    <xdr:to>
      <xdr:col>23</xdr:col>
      <xdr:colOff>136525</xdr:colOff>
      <xdr:row>27</xdr:row>
      <xdr:rowOff>132080</xdr:rowOff>
    </xdr:to>
    <xdr:sp macro="" textlink="">
      <xdr:nvSpPr>
        <xdr:cNvPr id="81" name="楕円 80"/>
        <xdr:cNvSpPr/>
      </xdr:nvSpPr>
      <xdr:spPr>
        <a:xfrm>
          <a:off x="47117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53357</xdr:rowOff>
    </xdr:from>
    <xdr:ext cx="405111" cy="259045"/>
    <xdr:sp macro="" textlink="">
      <xdr:nvSpPr>
        <xdr:cNvPr id="82" name="有形固定資産減価償却率該当値テキスト"/>
        <xdr:cNvSpPr txBox="1"/>
      </xdr:nvSpPr>
      <xdr:spPr>
        <a:xfrm>
          <a:off x="48133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126365</xdr:rowOff>
    </xdr:from>
    <xdr:to>
      <xdr:col>19</xdr:col>
      <xdr:colOff>187325</xdr:colOff>
      <xdr:row>27</xdr:row>
      <xdr:rowOff>56515</xdr:rowOff>
    </xdr:to>
    <xdr:sp macro="" textlink="">
      <xdr:nvSpPr>
        <xdr:cNvPr id="83" name="楕円 82"/>
        <xdr:cNvSpPr/>
      </xdr:nvSpPr>
      <xdr:spPr>
        <a:xfrm>
          <a:off x="4000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5715</xdr:rowOff>
    </xdr:from>
    <xdr:to>
      <xdr:col>23</xdr:col>
      <xdr:colOff>85725</xdr:colOff>
      <xdr:row>27</xdr:row>
      <xdr:rowOff>81280</xdr:rowOff>
    </xdr:to>
    <xdr:cxnSp macro="">
      <xdr:nvCxnSpPr>
        <xdr:cNvPr id="84" name="直線コネクタ 83"/>
        <xdr:cNvCxnSpPr/>
      </xdr:nvCxnSpPr>
      <xdr:spPr>
        <a:xfrm>
          <a:off x="4051300" y="5406390"/>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65193</xdr:rowOff>
    </xdr:from>
    <xdr:to>
      <xdr:col>15</xdr:col>
      <xdr:colOff>187325</xdr:colOff>
      <xdr:row>26</xdr:row>
      <xdr:rowOff>166793</xdr:rowOff>
    </xdr:to>
    <xdr:sp macro="" textlink="">
      <xdr:nvSpPr>
        <xdr:cNvPr id="85" name="楕円 84"/>
        <xdr:cNvSpPr/>
      </xdr:nvSpPr>
      <xdr:spPr>
        <a:xfrm>
          <a:off x="3238500" y="52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115993</xdr:rowOff>
    </xdr:from>
    <xdr:to>
      <xdr:col>19</xdr:col>
      <xdr:colOff>136525</xdr:colOff>
      <xdr:row>27</xdr:row>
      <xdr:rowOff>5715</xdr:rowOff>
    </xdr:to>
    <xdr:cxnSp macro="">
      <xdr:nvCxnSpPr>
        <xdr:cNvPr id="86" name="直線コネクタ 85"/>
        <xdr:cNvCxnSpPr/>
      </xdr:nvCxnSpPr>
      <xdr:spPr>
        <a:xfrm>
          <a:off x="3289300" y="534521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155152</xdr:rowOff>
    </xdr:from>
    <xdr:to>
      <xdr:col>11</xdr:col>
      <xdr:colOff>187325</xdr:colOff>
      <xdr:row>27</xdr:row>
      <xdr:rowOff>85302</xdr:rowOff>
    </xdr:to>
    <xdr:sp macro="" textlink="">
      <xdr:nvSpPr>
        <xdr:cNvPr id="87" name="楕円 86"/>
        <xdr:cNvSpPr/>
      </xdr:nvSpPr>
      <xdr:spPr>
        <a:xfrm>
          <a:off x="2476500" y="53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115993</xdr:rowOff>
    </xdr:from>
    <xdr:to>
      <xdr:col>15</xdr:col>
      <xdr:colOff>136525</xdr:colOff>
      <xdr:row>27</xdr:row>
      <xdr:rowOff>34502</xdr:rowOff>
    </xdr:to>
    <xdr:cxnSp macro="">
      <xdr:nvCxnSpPr>
        <xdr:cNvPr id="88" name="直線コネクタ 87"/>
        <xdr:cNvCxnSpPr/>
      </xdr:nvCxnSpPr>
      <xdr:spPr>
        <a:xfrm flipV="1">
          <a:off x="2527300" y="5345218"/>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111972</xdr:rowOff>
    </xdr:from>
    <xdr:to>
      <xdr:col>7</xdr:col>
      <xdr:colOff>187325</xdr:colOff>
      <xdr:row>27</xdr:row>
      <xdr:rowOff>42122</xdr:rowOff>
    </xdr:to>
    <xdr:sp macro="" textlink="">
      <xdr:nvSpPr>
        <xdr:cNvPr id="89" name="楕円 88"/>
        <xdr:cNvSpPr/>
      </xdr:nvSpPr>
      <xdr:spPr>
        <a:xfrm>
          <a:off x="1714500" y="53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162772</xdr:rowOff>
    </xdr:from>
    <xdr:to>
      <xdr:col>11</xdr:col>
      <xdr:colOff>136525</xdr:colOff>
      <xdr:row>27</xdr:row>
      <xdr:rowOff>34502</xdr:rowOff>
    </xdr:to>
    <xdr:cxnSp macro="">
      <xdr:nvCxnSpPr>
        <xdr:cNvPr id="90" name="直線コネクタ 89"/>
        <xdr:cNvCxnSpPr/>
      </xdr:nvCxnSpPr>
      <xdr:spPr>
        <a:xfrm>
          <a:off x="1765300" y="539199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xdr:cNvSpPr txBox="1"/>
      </xdr:nvSpPr>
      <xdr:spPr>
        <a:xfrm>
          <a:off x="383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xdr:cNvSpPr txBox="1"/>
      </xdr:nvSpPr>
      <xdr:spPr>
        <a:xfrm>
          <a:off x="3086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93" name="n_3aveValue有形固定資産減価償却率"/>
        <xdr:cNvSpPr txBox="1"/>
      </xdr:nvSpPr>
      <xdr:spPr>
        <a:xfrm>
          <a:off x="2324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21395</xdr:rowOff>
    </xdr:from>
    <xdr:ext cx="405111" cy="259045"/>
    <xdr:sp macro="" textlink="">
      <xdr:nvSpPr>
        <xdr:cNvPr id="94" name="n_4aveValue有形固定資産減価償却率"/>
        <xdr:cNvSpPr txBox="1"/>
      </xdr:nvSpPr>
      <xdr:spPr>
        <a:xfrm>
          <a:off x="1562744" y="57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73042</xdr:rowOff>
    </xdr:from>
    <xdr:ext cx="405111" cy="259045"/>
    <xdr:sp macro="" textlink="">
      <xdr:nvSpPr>
        <xdr:cNvPr id="95" name="n_1mainValue有形固定資産減価償却率"/>
        <xdr:cNvSpPr txBox="1"/>
      </xdr:nvSpPr>
      <xdr:spPr>
        <a:xfrm>
          <a:off x="38360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11870</xdr:rowOff>
    </xdr:from>
    <xdr:ext cx="405111" cy="259045"/>
    <xdr:sp macro="" textlink="">
      <xdr:nvSpPr>
        <xdr:cNvPr id="96" name="n_2mainValue有形固定資産減価償却率"/>
        <xdr:cNvSpPr txBox="1"/>
      </xdr:nvSpPr>
      <xdr:spPr>
        <a:xfrm>
          <a:off x="3086744" y="50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101829</xdr:rowOff>
    </xdr:from>
    <xdr:ext cx="405111" cy="259045"/>
    <xdr:sp macro="" textlink="">
      <xdr:nvSpPr>
        <xdr:cNvPr id="97" name="n_3mainValue有形固定資産減価償却率"/>
        <xdr:cNvSpPr txBox="1"/>
      </xdr:nvSpPr>
      <xdr:spPr>
        <a:xfrm>
          <a:off x="2324744" y="5159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58649</xdr:rowOff>
    </xdr:from>
    <xdr:ext cx="405111" cy="259045"/>
    <xdr:sp macro="" textlink="">
      <xdr:nvSpPr>
        <xdr:cNvPr id="98" name="n_4mainValue有形固定資産減価償却率"/>
        <xdr:cNvSpPr txBox="1"/>
      </xdr:nvSpPr>
      <xdr:spPr>
        <a:xfrm>
          <a:off x="1562744" y="511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本年度は前年度から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580.1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いるが、類似団体平均と比べると高い状況が続いている。前年度から減少した要因としては、土地開発公社の負債額の減少及び寄附金収入による充当可能基金残高の増加によるものである。今後も歳出や借入額の抑制などの健全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34" name="債務償還比率平均値テキスト"/>
        <xdr:cNvSpPr txBox="1"/>
      </xdr:nvSpPr>
      <xdr:spPr>
        <a:xfrm>
          <a:off x="14846300" y="5649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xdr:cNvSpPr/>
      </xdr:nvSpPr>
      <xdr:spPr>
        <a:xfrm>
          <a:off x="12509500" y="58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xdr:cNvSpPr/>
      </xdr:nvSpPr>
      <xdr:spPr>
        <a:xfrm>
          <a:off x="11747500" y="594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63452</xdr:rowOff>
    </xdr:from>
    <xdr:to>
      <xdr:col>76</xdr:col>
      <xdr:colOff>73025</xdr:colOff>
      <xdr:row>29</xdr:row>
      <xdr:rowOff>165052</xdr:rowOff>
    </xdr:to>
    <xdr:sp macro="" textlink="">
      <xdr:nvSpPr>
        <xdr:cNvPr id="145" name="楕円 144"/>
        <xdr:cNvSpPr/>
      </xdr:nvSpPr>
      <xdr:spPr>
        <a:xfrm>
          <a:off x="14744700" y="580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41879</xdr:rowOff>
    </xdr:from>
    <xdr:ext cx="469744" cy="259045"/>
    <xdr:sp macro="" textlink="">
      <xdr:nvSpPr>
        <xdr:cNvPr id="146" name="債務償還比率該当値テキスト"/>
        <xdr:cNvSpPr txBox="1"/>
      </xdr:nvSpPr>
      <xdr:spPr>
        <a:xfrm>
          <a:off x="14846300" y="578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81649</xdr:rowOff>
    </xdr:from>
    <xdr:to>
      <xdr:col>72</xdr:col>
      <xdr:colOff>123825</xdr:colOff>
      <xdr:row>30</xdr:row>
      <xdr:rowOff>11799</xdr:rowOff>
    </xdr:to>
    <xdr:sp macro="" textlink="">
      <xdr:nvSpPr>
        <xdr:cNvPr id="147" name="楕円 146"/>
        <xdr:cNvSpPr/>
      </xdr:nvSpPr>
      <xdr:spPr>
        <a:xfrm>
          <a:off x="14033500" y="58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114252</xdr:rowOff>
    </xdr:from>
    <xdr:to>
      <xdr:col>76</xdr:col>
      <xdr:colOff>22225</xdr:colOff>
      <xdr:row>29</xdr:row>
      <xdr:rowOff>132449</xdr:rowOff>
    </xdr:to>
    <xdr:cxnSp macro="">
      <xdr:nvCxnSpPr>
        <xdr:cNvPr id="148" name="直線コネクタ 147"/>
        <xdr:cNvCxnSpPr/>
      </xdr:nvCxnSpPr>
      <xdr:spPr>
        <a:xfrm flipV="1">
          <a:off x="14084300" y="5857827"/>
          <a:ext cx="7112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103856</xdr:rowOff>
    </xdr:from>
    <xdr:to>
      <xdr:col>68</xdr:col>
      <xdr:colOff>123825</xdr:colOff>
      <xdr:row>30</xdr:row>
      <xdr:rowOff>34006</xdr:rowOff>
    </xdr:to>
    <xdr:sp macro="" textlink="">
      <xdr:nvSpPr>
        <xdr:cNvPr id="149" name="楕円 148"/>
        <xdr:cNvSpPr/>
      </xdr:nvSpPr>
      <xdr:spPr>
        <a:xfrm>
          <a:off x="13271500" y="584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132449</xdr:rowOff>
    </xdr:from>
    <xdr:to>
      <xdr:col>72</xdr:col>
      <xdr:colOff>73025</xdr:colOff>
      <xdr:row>29</xdr:row>
      <xdr:rowOff>154656</xdr:rowOff>
    </xdr:to>
    <xdr:cxnSp macro="">
      <xdr:nvCxnSpPr>
        <xdr:cNvPr id="150" name="直線コネクタ 149"/>
        <xdr:cNvCxnSpPr/>
      </xdr:nvCxnSpPr>
      <xdr:spPr>
        <a:xfrm flipV="1">
          <a:off x="13322300" y="5876024"/>
          <a:ext cx="762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14242</xdr:rowOff>
    </xdr:from>
    <xdr:to>
      <xdr:col>64</xdr:col>
      <xdr:colOff>123825</xdr:colOff>
      <xdr:row>30</xdr:row>
      <xdr:rowOff>115842</xdr:rowOff>
    </xdr:to>
    <xdr:sp macro="" textlink="">
      <xdr:nvSpPr>
        <xdr:cNvPr id="151" name="楕円 150"/>
        <xdr:cNvSpPr/>
      </xdr:nvSpPr>
      <xdr:spPr>
        <a:xfrm>
          <a:off x="12509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154656</xdr:rowOff>
    </xdr:from>
    <xdr:to>
      <xdr:col>68</xdr:col>
      <xdr:colOff>73025</xdr:colOff>
      <xdr:row>30</xdr:row>
      <xdr:rowOff>65042</xdr:rowOff>
    </xdr:to>
    <xdr:cxnSp macro="">
      <xdr:nvCxnSpPr>
        <xdr:cNvPr id="152" name="直線コネクタ 151"/>
        <xdr:cNvCxnSpPr/>
      </xdr:nvCxnSpPr>
      <xdr:spPr>
        <a:xfrm flipV="1">
          <a:off x="12560300" y="5898231"/>
          <a:ext cx="762000" cy="8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96762</xdr:rowOff>
    </xdr:from>
    <xdr:to>
      <xdr:col>60</xdr:col>
      <xdr:colOff>123825</xdr:colOff>
      <xdr:row>30</xdr:row>
      <xdr:rowOff>26912</xdr:rowOff>
    </xdr:to>
    <xdr:sp macro="" textlink="">
      <xdr:nvSpPr>
        <xdr:cNvPr id="153" name="楕円 152"/>
        <xdr:cNvSpPr/>
      </xdr:nvSpPr>
      <xdr:spPr>
        <a:xfrm>
          <a:off x="11747500" y="584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147562</xdr:rowOff>
    </xdr:from>
    <xdr:to>
      <xdr:col>64</xdr:col>
      <xdr:colOff>73025</xdr:colOff>
      <xdr:row>30</xdr:row>
      <xdr:rowOff>65042</xdr:rowOff>
    </xdr:to>
    <xdr:cxnSp macro="">
      <xdr:nvCxnSpPr>
        <xdr:cNvPr id="154" name="直線コネクタ 153"/>
        <xdr:cNvCxnSpPr/>
      </xdr:nvCxnSpPr>
      <xdr:spPr>
        <a:xfrm>
          <a:off x="11798300" y="5891137"/>
          <a:ext cx="762000" cy="8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55" name="n_1aveValue債務償還比率"/>
        <xdr:cNvSpPr txBox="1"/>
      </xdr:nvSpPr>
      <xdr:spPr>
        <a:xfrm>
          <a:off x="13836727" y="55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xdr:cNvSpPr txBox="1"/>
      </xdr:nvSpPr>
      <xdr:spPr>
        <a:xfrm>
          <a:off x="13087427" y="55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xdr:cNvSpPr txBox="1"/>
      </xdr:nvSpPr>
      <xdr:spPr>
        <a:xfrm>
          <a:off x="12325427" y="566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119101</xdr:rowOff>
    </xdr:from>
    <xdr:ext cx="469744" cy="259045"/>
    <xdr:sp macro="" textlink="">
      <xdr:nvSpPr>
        <xdr:cNvPr id="158" name="n_4aveValue債務償還比率"/>
        <xdr:cNvSpPr txBox="1"/>
      </xdr:nvSpPr>
      <xdr:spPr>
        <a:xfrm>
          <a:off x="11563427" y="603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2926</xdr:rowOff>
    </xdr:from>
    <xdr:ext cx="469744" cy="259045"/>
    <xdr:sp macro="" textlink="">
      <xdr:nvSpPr>
        <xdr:cNvPr id="159" name="n_1mainValue債務償還比率"/>
        <xdr:cNvSpPr txBox="1"/>
      </xdr:nvSpPr>
      <xdr:spPr>
        <a:xfrm>
          <a:off x="13836727" y="591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25133</xdr:rowOff>
    </xdr:from>
    <xdr:ext cx="469744" cy="259045"/>
    <xdr:sp macro="" textlink="">
      <xdr:nvSpPr>
        <xdr:cNvPr id="160" name="n_2mainValue債務償還比率"/>
        <xdr:cNvSpPr txBox="1"/>
      </xdr:nvSpPr>
      <xdr:spPr>
        <a:xfrm>
          <a:off x="13087427" y="594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106969</xdr:rowOff>
    </xdr:from>
    <xdr:ext cx="469744" cy="259045"/>
    <xdr:sp macro="" textlink="">
      <xdr:nvSpPr>
        <xdr:cNvPr id="161" name="n_3mainValue債務償還比率"/>
        <xdr:cNvSpPr txBox="1"/>
      </xdr:nvSpPr>
      <xdr:spPr>
        <a:xfrm>
          <a:off x="12325427" y="602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43439</xdr:rowOff>
    </xdr:from>
    <xdr:ext cx="469744" cy="259045"/>
    <xdr:sp macro="" textlink="">
      <xdr:nvSpPr>
        <xdr:cNvPr id="162" name="n_4mainValue債務償還比率"/>
        <xdr:cNvSpPr txBox="1"/>
      </xdr:nvSpPr>
      <xdr:spPr>
        <a:xfrm>
          <a:off x="11563427" y="561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15,520
15,473
78.68
15,857,022
15,087,018
764,048
7,294,062
15,577,808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9525</xdr:rowOff>
    </xdr:from>
    <xdr:to>
      <xdr:col>24</xdr:col>
      <xdr:colOff>62865</xdr:colOff>
      <xdr:row>41</xdr:row>
      <xdr:rowOff>161925</xdr:rowOff>
    </xdr:to>
    <xdr:cxnSp macro="">
      <xdr:nvCxnSpPr>
        <xdr:cNvPr id="57" name="直線コネクタ 56"/>
        <xdr:cNvCxnSpPr/>
      </xdr:nvCxnSpPr>
      <xdr:spPr>
        <a:xfrm flipV="1">
          <a:off x="4634865" y="6010275"/>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8" name="【道路】&#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9" name="直線コネクタ 58"/>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127652</xdr:rowOff>
    </xdr:from>
    <xdr:ext cx="405111" cy="259045"/>
    <xdr:sp macro="" textlink="">
      <xdr:nvSpPr>
        <xdr:cNvPr id="60" name="【道路】&#10;有形固定資産減価償却率最大値テキスト"/>
        <xdr:cNvSpPr txBox="1"/>
      </xdr:nvSpPr>
      <xdr:spPr>
        <a:xfrm>
          <a:off x="4673600" y="57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9525</xdr:rowOff>
    </xdr:from>
    <xdr:to>
      <xdr:col>24</xdr:col>
      <xdr:colOff>152400</xdr:colOff>
      <xdr:row>35</xdr:row>
      <xdr:rowOff>9525</xdr:rowOff>
    </xdr:to>
    <xdr:cxnSp macro="">
      <xdr:nvCxnSpPr>
        <xdr:cNvPr id="61" name="直線コネクタ 60"/>
        <xdr:cNvCxnSpPr/>
      </xdr:nvCxnSpPr>
      <xdr:spPr>
        <a:xfrm>
          <a:off x="4546600" y="601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153035</xdr:rowOff>
    </xdr:from>
    <xdr:to>
      <xdr:col>15</xdr:col>
      <xdr:colOff>101600</xdr:colOff>
      <xdr:row>38</xdr:row>
      <xdr:rowOff>83185</xdr:rowOff>
    </xdr:to>
    <xdr:sp macro="" textlink="">
      <xdr:nvSpPr>
        <xdr:cNvPr id="65" name="フローチャート: 判断 64"/>
        <xdr:cNvSpPr/>
      </xdr:nvSpPr>
      <xdr:spPr>
        <a:xfrm>
          <a:off x="2857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160655</xdr:rowOff>
    </xdr:from>
    <xdr:to>
      <xdr:col>24</xdr:col>
      <xdr:colOff>114300</xdr:colOff>
      <xdr:row>35</xdr:row>
      <xdr:rowOff>90805</xdr:rowOff>
    </xdr:to>
    <xdr:sp macro="" textlink="">
      <xdr:nvSpPr>
        <xdr:cNvPr id="73" name="楕円 72"/>
        <xdr:cNvSpPr/>
      </xdr:nvSpPr>
      <xdr:spPr>
        <a:xfrm>
          <a:off x="45847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83202</xdr:rowOff>
    </xdr:from>
    <xdr:ext cx="405111" cy="259045"/>
    <xdr:sp macro="" textlink="">
      <xdr:nvSpPr>
        <xdr:cNvPr id="74" name="【道路】&#10;有形固定資産減価償却率該当値テキスト"/>
        <xdr:cNvSpPr txBox="1"/>
      </xdr:nvSpPr>
      <xdr:spPr>
        <a:xfrm>
          <a:off x="4673600"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141605</xdr:rowOff>
    </xdr:from>
    <xdr:to>
      <xdr:col>20</xdr:col>
      <xdr:colOff>38100</xdr:colOff>
      <xdr:row>35</xdr:row>
      <xdr:rowOff>71755</xdr:rowOff>
    </xdr:to>
    <xdr:sp macro="" textlink="">
      <xdr:nvSpPr>
        <xdr:cNvPr id="75" name="楕円 74"/>
        <xdr:cNvSpPr/>
      </xdr:nvSpPr>
      <xdr:spPr>
        <a:xfrm>
          <a:off x="374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20955</xdr:rowOff>
    </xdr:from>
    <xdr:to>
      <xdr:col>24</xdr:col>
      <xdr:colOff>63500</xdr:colOff>
      <xdr:row>35</xdr:row>
      <xdr:rowOff>40005</xdr:rowOff>
    </xdr:to>
    <xdr:cxnSp macro="">
      <xdr:nvCxnSpPr>
        <xdr:cNvPr id="76" name="直線コネクタ 75"/>
        <xdr:cNvCxnSpPr/>
      </xdr:nvCxnSpPr>
      <xdr:spPr>
        <a:xfrm>
          <a:off x="3797300" y="60217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122555</xdr:rowOff>
    </xdr:from>
    <xdr:to>
      <xdr:col>15</xdr:col>
      <xdr:colOff>101600</xdr:colOff>
      <xdr:row>35</xdr:row>
      <xdr:rowOff>52705</xdr:rowOff>
    </xdr:to>
    <xdr:sp macro="" textlink="">
      <xdr:nvSpPr>
        <xdr:cNvPr id="77" name="楕円 76"/>
        <xdr:cNvSpPr/>
      </xdr:nvSpPr>
      <xdr:spPr>
        <a:xfrm>
          <a:off x="2857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1905</xdr:rowOff>
    </xdr:from>
    <xdr:to>
      <xdr:col>19</xdr:col>
      <xdr:colOff>177800</xdr:colOff>
      <xdr:row>35</xdr:row>
      <xdr:rowOff>20955</xdr:rowOff>
    </xdr:to>
    <xdr:cxnSp macro="">
      <xdr:nvCxnSpPr>
        <xdr:cNvPr id="78" name="直線コネクタ 77"/>
        <xdr:cNvCxnSpPr/>
      </xdr:nvCxnSpPr>
      <xdr:spPr>
        <a:xfrm>
          <a:off x="2908300" y="60026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105410</xdr:rowOff>
    </xdr:from>
    <xdr:to>
      <xdr:col>10</xdr:col>
      <xdr:colOff>165100</xdr:colOff>
      <xdr:row>35</xdr:row>
      <xdr:rowOff>35560</xdr:rowOff>
    </xdr:to>
    <xdr:sp macro="" textlink="">
      <xdr:nvSpPr>
        <xdr:cNvPr id="79" name="楕円 78"/>
        <xdr:cNvSpPr/>
      </xdr:nvSpPr>
      <xdr:spPr>
        <a:xfrm>
          <a:off x="1968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156210</xdr:rowOff>
    </xdr:from>
    <xdr:to>
      <xdr:col>15</xdr:col>
      <xdr:colOff>50800</xdr:colOff>
      <xdr:row>35</xdr:row>
      <xdr:rowOff>1905</xdr:rowOff>
    </xdr:to>
    <xdr:cxnSp macro="">
      <xdr:nvCxnSpPr>
        <xdr:cNvPr id="80" name="直線コネクタ 79"/>
        <xdr:cNvCxnSpPr/>
      </xdr:nvCxnSpPr>
      <xdr:spPr>
        <a:xfrm>
          <a:off x="2019300" y="59855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86360</xdr:rowOff>
    </xdr:from>
    <xdr:to>
      <xdr:col>6</xdr:col>
      <xdr:colOff>38100</xdr:colOff>
      <xdr:row>35</xdr:row>
      <xdr:rowOff>16510</xdr:rowOff>
    </xdr:to>
    <xdr:sp macro="" textlink="">
      <xdr:nvSpPr>
        <xdr:cNvPr id="81" name="楕円 80"/>
        <xdr:cNvSpPr/>
      </xdr:nvSpPr>
      <xdr:spPr>
        <a:xfrm>
          <a:off x="1079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137160</xdr:rowOff>
    </xdr:from>
    <xdr:to>
      <xdr:col>10</xdr:col>
      <xdr:colOff>114300</xdr:colOff>
      <xdr:row>34</xdr:row>
      <xdr:rowOff>156210</xdr:rowOff>
    </xdr:to>
    <xdr:cxnSp macro="">
      <xdr:nvCxnSpPr>
        <xdr:cNvPr id="82" name="直線コネクタ 81"/>
        <xdr:cNvCxnSpPr/>
      </xdr:nvCxnSpPr>
      <xdr:spPr>
        <a:xfrm>
          <a:off x="1130300" y="59664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4" name="n_2aveValue【道路】&#10;有形固定資産減価償却率"/>
        <xdr:cNvSpPr txBox="1"/>
      </xdr:nvSpPr>
      <xdr:spPr>
        <a:xfrm>
          <a:off x="2705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88282</xdr:rowOff>
    </xdr:from>
    <xdr:ext cx="405111" cy="259045"/>
    <xdr:sp macro="" textlink="">
      <xdr:nvSpPr>
        <xdr:cNvPr id="87" name="n_1mainValue【道路】&#10;有形固定資産減価償却率"/>
        <xdr:cNvSpPr txBox="1"/>
      </xdr:nvSpPr>
      <xdr:spPr>
        <a:xfrm>
          <a:off x="3582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69232</xdr:rowOff>
    </xdr:from>
    <xdr:ext cx="405111" cy="259045"/>
    <xdr:sp macro="" textlink="">
      <xdr:nvSpPr>
        <xdr:cNvPr id="88" name="n_2mainValue【道路】&#10;有形固定資産減価償却率"/>
        <xdr:cNvSpPr txBox="1"/>
      </xdr:nvSpPr>
      <xdr:spPr>
        <a:xfrm>
          <a:off x="27057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52087</xdr:rowOff>
    </xdr:from>
    <xdr:ext cx="405111" cy="259045"/>
    <xdr:sp macro="" textlink="">
      <xdr:nvSpPr>
        <xdr:cNvPr id="89" name="n_3mainValue【道路】&#10;有形固定資産減価償却率"/>
        <xdr:cNvSpPr txBox="1"/>
      </xdr:nvSpPr>
      <xdr:spPr>
        <a:xfrm>
          <a:off x="1816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33037</xdr:rowOff>
    </xdr:from>
    <xdr:ext cx="405111" cy="259045"/>
    <xdr:sp macro="" textlink="">
      <xdr:nvSpPr>
        <xdr:cNvPr id="90" name="n_4mainValue【道路】&#10;有形固定資産減価償却率"/>
        <xdr:cNvSpPr txBox="1"/>
      </xdr:nvSpPr>
      <xdr:spPr>
        <a:xfrm>
          <a:off x="927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6" name="直線コネクタ 115"/>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7" name="【道路】&#10;一人当たり延長最小値テキスト"/>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8" name="直線コネクタ 117"/>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9" name="【道路】&#10;一人当たり延長最大値テキスト"/>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20" name="直線コネクタ 119"/>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21" name="【道路】&#10;一人当たり延長平均値テキスト"/>
        <xdr:cNvSpPr txBox="1"/>
      </xdr:nvSpPr>
      <xdr:spPr>
        <a:xfrm>
          <a:off x="10515600" y="683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2" name="フローチャート: 判断 121"/>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3" name="フローチャート: 判断 122"/>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4" name="フローチャート: 判断 123"/>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5" name="フローチャート: 判断 124"/>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6" name="フローチャート: 判断 125"/>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41973</xdr:rowOff>
    </xdr:from>
    <xdr:to>
      <xdr:col>55</xdr:col>
      <xdr:colOff>50800</xdr:colOff>
      <xdr:row>41</xdr:row>
      <xdr:rowOff>143573</xdr:rowOff>
    </xdr:to>
    <xdr:sp macro="" textlink="">
      <xdr:nvSpPr>
        <xdr:cNvPr id="132" name="楕円 131"/>
        <xdr:cNvSpPr/>
      </xdr:nvSpPr>
      <xdr:spPr>
        <a:xfrm>
          <a:off x="10426700" y="707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128350</xdr:rowOff>
    </xdr:from>
    <xdr:ext cx="534377" cy="259045"/>
    <xdr:sp macro="" textlink="">
      <xdr:nvSpPr>
        <xdr:cNvPr id="133" name="【道路】&#10;一人当たり延長該当値テキスト"/>
        <xdr:cNvSpPr txBox="1"/>
      </xdr:nvSpPr>
      <xdr:spPr>
        <a:xfrm>
          <a:off x="10515600" y="69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46154</xdr:rowOff>
    </xdr:from>
    <xdr:to>
      <xdr:col>50</xdr:col>
      <xdr:colOff>165100</xdr:colOff>
      <xdr:row>41</xdr:row>
      <xdr:rowOff>147754</xdr:rowOff>
    </xdr:to>
    <xdr:sp macro="" textlink="">
      <xdr:nvSpPr>
        <xdr:cNvPr id="134" name="楕円 133"/>
        <xdr:cNvSpPr/>
      </xdr:nvSpPr>
      <xdr:spPr>
        <a:xfrm>
          <a:off x="9588500" y="70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92773</xdr:rowOff>
    </xdr:from>
    <xdr:to>
      <xdr:col>55</xdr:col>
      <xdr:colOff>0</xdr:colOff>
      <xdr:row>41</xdr:row>
      <xdr:rowOff>96954</xdr:rowOff>
    </xdr:to>
    <xdr:cxnSp macro="">
      <xdr:nvCxnSpPr>
        <xdr:cNvPr id="135" name="直線コネクタ 134"/>
        <xdr:cNvCxnSpPr/>
      </xdr:nvCxnSpPr>
      <xdr:spPr>
        <a:xfrm flipV="1">
          <a:off x="9639300" y="7122223"/>
          <a:ext cx="8382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48848</xdr:rowOff>
    </xdr:from>
    <xdr:to>
      <xdr:col>46</xdr:col>
      <xdr:colOff>38100</xdr:colOff>
      <xdr:row>41</xdr:row>
      <xdr:rowOff>150448</xdr:rowOff>
    </xdr:to>
    <xdr:sp macro="" textlink="">
      <xdr:nvSpPr>
        <xdr:cNvPr id="136" name="楕円 135"/>
        <xdr:cNvSpPr/>
      </xdr:nvSpPr>
      <xdr:spPr>
        <a:xfrm>
          <a:off x="8699500" y="70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96954</xdr:rowOff>
    </xdr:from>
    <xdr:to>
      <xdr:col>50</xdr:col>
      <xdr:colOff>114300</xdr:colOff>
      <xdr:row>41</xdr:row>
      <xdr:rowOff>99648</xdr:rowOff>
    </xdr:to>
    <xdr:cxnSp macro="">
      <xdr:nvCxnSpPr>
        <xdr:cNvPr id="137" name="直線コネクタ 136"/>
        <xdr:cNvCxnSpPr/>
      </xdr:nvCxnSpPr>
      <xdr:spPr>
        <a:xfrm flipV="1">
          <a:off x="8750300" y="7126404"/>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54971</xdr:rowOff>
    </xdr:from>
    <xdr:to>
      <xdr:col>41</xdr:col>
      <xdr:colOff>101600</xdr:colOff>
      <xdr:row>41</xdr:row>
      <xdr:rowOff>156571</xdr:rowOff>
    </xdr:to>
    <xdr:sp macro="" textlink="">
      <xdr:nvSpPr>
        <xdr:cNvPr id="138" name="楕円 137"/>
        <xdr:cNvSpPr/>
      </xdr:nvSpPr>
      <xdr:spPr>
        <a:xfrm>
          <a:off x="7810500" y="70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99648</xdr:rowOff>
    </xdr:from>
    <xdr:to>
      <xdr:col>45</xdr:col>
      <xdr:colOff>177800</xdr:colOff>
      <xdr:row>41</xdr:row>
      <xdr:rowOff>105771</xdr:rowOff>
    </xdr:to>
    <xdr:cxnSp macro="">
      <xdr:nvCxnSpPr>
        <xdr:cNvPr id="139" name="直線コネクタ 138"/>
        <xdr:cNvCxnSpPr/>
      </xdr:nvCxnSpPr>
      <xdr:spPr>
        <a:xfrm flipV="1">
          <a:off x="7861300" y="7129098"/>
          <a:ext cx="889000" cy="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58498</xdr:rowOff>
    </xdr:from>
    <xdr:to>
      <xdr:col>36</xdr:col>
      <xdr:colOff>165100</xdr:colOff>
      <xdr:row>41</xdr:row>
      <xdr:rowOff>160098</xdr:rowOff>
    </xdr:to>
    <xdr:sp macro="" textlink="">
      <xdr:nvSpPr>
        <xdr:cNvPr id="140" name="楕円 139"/>
        <xdr:cNvSpPr/>
      </xdr:nvSpPr>
      <xdr:spPr>
        <a:xfrm>
          <a:off x="6921500" y="70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105771</xdr:rowOff>
    </xdr:from>
    <xdr:to>
      <xdr:col>41</xdr:col>
      <xdr:colOff>50800</xdr:colOff>
      <xdr:row>41</xdr:row>
      <xdr:rowOff>109298</xdr:rowOff>
    </xdr:to>
    <xdr:cxnSp macro="">
      <xdr:nvCxnSpPr>
        <xdr:cNvPr id="141" name="直線コネクタ 140"/>
        <xdr:cNvCxnSpPr/>
      </xdr:nvCxnSpPr>
      <xdr:spPr>
        <a:xfrm flipV="1">
          <a:off x="6972300" y="7135221"/>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2" name="n_1aveValue【道路】&#10;一人当たり延長"/>
        <xdr:cNvSpPr txBox="1"/>
      </xdr:nvSpPr>
      <xdr:spPr>
        <a:xfrm>
          <a:off x="9359411" y="67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3" name="n_2aveValue【道路】&#10;一人当たり延長"/>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4" name="n_3aveValue【道路】&#10;一人当たり延長"/>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macro="" textlink="">
      <xdr:nvSpPr>
        <xdr:cNvPr id="145" name="n_4aveValue【道路】&#10;一人当たり延長"/>
        <xdr:cNvSpPr txBox="1"/>
      </xdr:nvSpPr>
      <xdr:spPr>
        <a:xfrm>
          <a:off x="6705111" y="67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138881</xdr:rowOff>
    </xdr:from>
    <xdr:ext cx="534377" cy="259045"/>
    <xdr:sp macro="" textlink="">
      <xdr:nvSpPr>
        <xdr:cNvPr id="146" name="n_1mainValue【道路】&#10;一人当たり延長"/>
        <xdr:cNvSpPr txBox="1"/>
      </xdr:nvSpPr>
      <xdr:spPr>
        <a:xfrm>
          <a:off x="9359411" y="71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141575</xdr:rowOff>
    </xdr:from>
    <xdr:ext cx="534377" cy="259045"/>
    <xdr:sp macro="" textlink="">
      <xdr:nvSpPr>
        <xdr:cNvPr id="147" name="n_2mainValue【道路】&#10;一人当たり延長"/>
        <xdr:cNvSpPr txBox="1"/>
      </xdr:nvSpPr>
      <xdr:spPr>
        <a:xfrm>
          <a:off x="8483111" y="717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147698</xdr:rowOff>
    </xdr:from>
    <xdr:ext cx="469744" cy="259045"/>
    <xdr:sp macro="" textlink="">
      <xdr:nvSpPr>
        <xdr:cNvPr id="148" name="n_3mainValue【道路】&#10;一人当たり延長"/>
        <xdr:cNvSpPr txBox="1"/>
      </xdr:nvSpPr>
      <xdr:spPr>
        <a:xfrm>
          <a:off x="7626427" y="717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151225</xdr:rowOff>
    </xdr:from>
    <xdr:ext cx="469744" cy="259045"/>
    <xdr:sp macro="" textlink="">
      <xdr:nvSpPr>
        <xdr:cNvPr id="149" name="n_4mainValue【道路】&#10;一人当たり延長"/>
        <xdr:cNvSpPr txBox="1"/>
      </xdr:nvSpPr>
      <xdr:spPr>
        <a:xfrm>
          <a:off x="6737427" y="71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4" name="直線コネクタ 173"/>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5" name="【橋りょう・トンネル】&#10;有形固定資産減価償却率最小値テキスト"/>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6" name="直線コネクタ 175"/>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7"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8" name="直線コネクタ 177"/>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9" name="【橋りょう・トンネル】&#10;有形固定資産減価償却率平均値テキスト"/>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0" name="フローチャート: 判断 179"/>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81" name="フローチャート: 判断 180"/>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2" name="フローチャート: 判断 181"/>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3" name="フローチャート: 判断 182"/>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4" name="フローチャート: 判断 183"/>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90" name="楕円 189"/>
        <xdr:cNvSpPr/>
      </xdr:nvSpPr>
      <xdr:spPr>
        <a:xfrm>
          <a:off x="4584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86377</xdr:rowOff>
    </xdr:from>
    <xdr:ext cx="405111" cy="259045"/>
    <xdr:sp macro="" textlink="">
      <xdr:nvSpPr>
        <xdr:cNvPr id="191" name="【橋りょう・トンネル】&#10;有形固定資産減価償却率該当値テキスト"/>
        <xdr:cNvSpPr txBox="1"/>
      </xdr:nvSpPr>
      <xdr:spPr>
        <a:xfrm>
          <a:off x="4673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55880</xdr:rowOff>
    </xdr:from>
    <xdr:to>
      <xdr:col>20</xdr:col>
      <xdr:colOff>38100</xdr:colOff>
      <xdr:row>59</xdr:row>
      <xdr:rowOff>157480</xdr:rowOff>
    </xdr:to>
    <xdr:sp macro="" textlink="">
      <xdr:nvSpPr>
        <xdr:cNvPr id="192" name="楕円 191"/>
        <xdr:cNvSpPr/>
      </xdr:nvSpPr>
      <xdr:spPr>
        <a:xfrm>
          <a:off x="3746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106680</xdr:rowOff>
    </xdr:from>
    <xdr:to>
      <xdr:col>24</xdr:col>
      <xdr:colOff>63500</xdr:colOff>
      <xdr:row>59</xdr:row>
      <xdr:rowOff>114300</xdr:rowOff>
    </xdr:to>
    <xdr:cxnSp macro="">
      <xdr:nvCxnSpPr>
        <xdr:cNvPr id="193" name="直線コネクタ 192"/>
        <xdr:cNvCxnSpPr/>
      </xdr:nvCxnSpPr>
      <xdr:spPr>
        <a:xfrm>
          <a:off x="3797300" y="102222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94" name="楕円 193"/>
        <xdr:cNvSpPr/>
      </xdr:nvSpPr>
      <xdr:spPr>
        <a:xfrm>
          <a:off x="2857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106680</xdr:rowOff>
    </xdr:to>
    <xdr:cxnSp macro="">
      <xdr:nvCxnSpPr>
        <xdr:cNvPr id="195" name="直線コネクタ 194"/>
        <xdr:cNvCxnSpPr/>
      </xdr:nvCxnSpPr>
      <xdr:spPr>
        <a:xfrm>
          <a:off x="2908300" y="101917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170180</xdr:rowOff>
    </xdr:from>
    <xdr:to>
      <xdr:col>10</xdr:col>
      <xdr:colOff>165100</xdr:colOff>
      <xdr:row>59</xdr:row>
      <xdr:rowOff>100330</xdr:rowOff>
    </xdr:to>
    <xdr:sp macro="" textlink="">
      <xdr:nvSpPr>
        <xdr:cNvPr id="196" name="楕円 195"/>
        <xdr:cNvSpPr/>
      </xdr:nvSpPr>
      <xdr:spPr>
        <a:xfrm>
          <a:off x="1968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49530</xdr:rowOff>
    </xdr:from>
    <xdr:to>
      <xdr:col>15</xdr:col>
      <xdr:colOff>50800</xdr:colOff>
      <xdr:row>59</xdr:row>
      <xdr:rowOff>76200</xdr:rowOff>
    </xdr:to>
    <xdr:cxnSp macro="">
      <xdr:nvCxnSpPr>
        <xdr:cNvPr id="197" name="直線コネクタ 196"/>
        <xdr:cNvCxnSpPr/>
      </xdr:nvCxnSpPr>
      <xdr:spPr>
        <a:xfrm>
          <a:off x="2019300" y="10165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198" name="楕円 197"/>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49530</xdr:rowOff>
    </xdr:from>
    <xdr:to>
      <xdr:col>10</xdr:col>
      <xdr:colOff>114300</xdr:colOff>
      <xdr:row>59</xdr:row>
      <xdr:rowOff>57150</xdr:rowOff>
    </xdr:to>
    <xdr:cxnSp macro="">
      <xdr:nvCxnSpPr>
        <xdr:cNvPr id="199" name="直線コネクタ 198"/>
        <xdr:cNvCxnSpPr/>
      </xdr:nvCxnSpPr>
      <xdr:spPr>
        <a:xfrm flipV="1">
          <a:off x="1130300" y="1016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200" name="n_1aveValue【橋りょう・トンネル】&#10;有形固定資産減価償却率"/>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1" name="n_2aveValue【橋りょう・トンネ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2" name="n_3aveValue【橋りょう・トンネル】&#10;有形固定資産減価償却率"/>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3" name="n_4aveValue【橋りょう・トンネル】&#10;有形固定資産減価償却率"/>
        <xdr:cNvSpPr txBox="1"/>
      </xdr:nvSpPr>
      <xdr:spPr>
        <a:xfrm>
          <a:off x="927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2557</xdr:rowOff>
    </xdr:from>
    <xdr:ext cx="405111" cy="259045"/>
    <xdr:sp macro="" textlink="">
      <xdr:nvSpPr>
        <xdr:cNvPr id="204" name="n_1mainValue【橋りょう・トンネル】&#10;有形固定資産減価償却率"/>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205" name="n_2main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116857</xdr:rowOff>
    </xdr:from>
    <xdr:ext cx="405111" cy="259045"/>
    <xdr:sp macro="" textlink="">
      <xdr:nvSpPr>
        <xdr:cNvPr id="206" name="n_3mainValue【橋りょう・トンネル】&#10;有形固定資産減価償却率"/>
        <xdr:cNvSpPr txBox="1"/>
      </xdr:nvSpPr>
      <xdr:spPr>
        <a:xfrm>
          <a:off x="1816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124477</xdr:rowOff>
    </xdr:from>
    <xdr:ext cx="405111" cy="259045"/>
    <xdr:sp macro="" textlink="">
      <xdr:nvSpPr>
        <xdr:cNvPr id="207" name="n_4mainValue【橋りょう・トンネル】&#10;有形固定資産減価償却率"/>
        <xdr:cNvSpPr txBox="1"/>
      </xdr:nvSpPr>
      <xdr:spPr>
        <a:xfrm>
          <a:off x="927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31" name="直線コネクタ 230"/>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2" name="【橋りょう・トンネル】&#10;一人当たり有形固定資産（償却資産）額最小値テキスト"/>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3" name="直線コネクタ 232"/>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4" name="【橋りょう・トンネル】&#10;一人当たり有形固定資産（償却資産）額最大値テキスト"/>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5" name="直線コネクタ 234"/>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6" name="【橋りょう・トンネル】&#10;一人当たり有形固定資産（償却資産）額平均値テキスト"/>
        <xdr:cNvSpPr txBox="1"/>
      </xdr:nvSpPr>
      <xdr:spPr>
        <a:xfrm>
          <a:off x="10515600" y="10637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7" name="フローチャート: 判断 236"/>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8" name="フローチャート: 判断 237"/>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9" name="フローチャート: 判断 238"/>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40" name="フローチャート: 判断 239"/>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41" name="フローチャート: 判断 240"/>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21368</xdr:rowOff>
    </xdr:from>
    <xdr:to>
      <xdr:col>55</xdr:col>
      <xdr:colOff>50800</xdr:colOff>
      <xdr:row>59</xdr:row>
      <xdr:rowOff>122968</xdr:rowOff>
    </xdr:to>
    <xdr:sp macro="" textlink="">
      <xdr:nvSpPr>
        <xdr:cNvPr id="247" name="楕円 246"/>
        <xdr:cNvSpPr/>
      </xdr:nvSpPr>
      <xdr:spPr>
        <a:xfrm>
          <a:off x="10426700" y="101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44245</xdr:rowOff>
    </xdr:from>
    <xdr:ext cx="599010" cy="259045"/>
    <xdr:sp macro="" textlink="">
      <xdr:nvSpPr>
        <xdr:cNvPr id="248" name="【橋りょう・トンネル】&#10;一人当たり有形固定資産（償却資産）額該当値テキスト"/>
        <xdr:cNvSpPr txBox="1"/>
      </xdr:nvSpPr>
      <xdr:spPr>
        <a:xfrm>
          <a:off x="10515600" y="99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61572</xdr:rowOff>
    </xdr:from>
    <xdr:to>
      <xdr:col>50</xdr:col>
      <xdr:colOff>165100</xdr:colOff>
      <xdr:row>59</xdr:row>
      <xdr:rowOff>163172</xdr:rowOff>
    </xdr:to>
    <xdr:sp macro="" textlink="">
      <xdr:nvSpPr>
        <xdr:cNvPr id="249" name="楕円 248"/>
        <xdr:cNvSpPr/>
      </xdr:nvSpPr>
      <xdr:spPr>
        <a:xfrm>
          <a:off x="9588500" y="101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72168</xdr:rowOff>
    </xdr:from>
    <xdr:to>
      <xdr:col>55</xdr:col>
      <xdr:colOff>0</xdr:colOff>
      <xdr:row>59</xdr:row>
      <xdr:rowOff>112372</xdr:rowOff>
    </xdr:to>
    <xdr:cxnSp macro="">
      <xdr:nvCxnSpPr>
        <xdr:cNvPr id="250" name="直線コネクタ 249"/>
        <xdr:cNvCxnSpPr/>
      </xdr:nvCxnSpPr>
      <xdr:spPr>
        <a:xfrm flipV="1">
          <a:off x="9639300" y="10187718"/>
          <a:ext cx="838200" cy="4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76683</xdr:rowOff>
    </xdr:from>
    <xdr:to>
      <xdr:col>46</xdr:col>
      <xdr:colOff>38100</xdr:colOff>
      <xdr:row>60</xdr:row>
      <xdr:rowOff>6833</xdr:rowOff>
    </xdr:to>
    <xdr:sp macro="" textlink="">
      <xdr:nvSpPr>
        <xdr:cNvPr id="251" name="楕円 250"/>
        <xdr:cNvSpPr/>
      </xdr:nvSpPr>
      <xdr:spPr>
        <a:xfrm>
          <a:off x="8699500" y="101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112372</xdr:rowOff>
    </xdr:from>
    <xdr:to>
      <xdr:col>50</xdr:col>
      <xdr:colOff>114300</xdr:colOff>
      <xdr:row>59</xdr:row>
      <xdr:rowOff>127483</xdr:rowOff>
    </xdr:to>
    <xdr:cxnSp macro="">
      <xdr:nvCxnSpPr>
        <xdr:cNvPr id="252" name="直線コネクタ 251"/>
        <xdr:cNvCxnSpPr/>
      </xdr:nvCxnSpPr>
      <xdr:spPr>
        <a:xfrm flipV="1">
          <a:off x="8750300" y="10227922"/>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98149</xdr:rowOff>
    </xdr:from>
    <xdr:to>
      <xdr:col>41</xdr:col>
      <xdr:colOff>101600</xdr:colOff>
      <xdr:row>60</xdr:row>
      <xdr:rowOff>28299</xdr:rowOff>
    </xdr:to>
    <xdr:sp macro="" textlink="">
      <xdr:nvSpPr>
        <xdr:cNvPr id="253" name="楕円 252"/>
        <xdr:cNvSpPr/>
      </xdr:nvSpPr>
      <xdr:spPr>
        <a:xfrm>
          <a:off x="7810500" y="1021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127483</xdr:rowOff>
    </xdr:from>
    <xdr:to>
      <xdr:col>45</xdr:col>
      <xdr:colOff>177800</xdr:colOff>
      <xdr:row>59</xdr:row>
      <xdr:rowOff>148949</xdr:rowOff>
    </xdr:to>
    <xdr:cxnSp macro="">
      <xdr:nvCxnSpPr>
        <xdr:cNvPr id="254" name="直線コネクタ 253"/>
        <xdr:cNvCxnSpPr/>
      </xdr:nvCxnSpPr>
      <xdr:spPr>
        <a:xfrm flipV="1">
          <a:off x="7861300" y="10243033"/>
          <a:ext cx="8890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142871</xdr:rowOff>
    </xdr:from>
    <xdr:to>
      <xdr:col>36</xdr:col>
      <xdr:colOff>165100</xdr:colOff>
      <xdr:row>60</xdr:row>
      <xdr:rowOff>73021</xdr:rowOff>
    </xdr:to>
    <xdr:sp macro="" textlink="">
      <xdr:nvSpPr>
        <xdr:cNvPr id="255" name="楕円 254"/>
        <xdr:cNvSpPr/>
      </xdr:nvSpPr>
      <xdr:spPr>
        <a:xfrm>
          <a:off x="6921500" y="102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148949</xdr:rowOff>
    </xdr:from>
    <xdr:to>
      <xdr:col>41</xdr:col>
      <xdr:colOff>50800</xdr:colOff>
      <xdr:row>60</xdr:row>
      <xdr:rowOff>22221</xdr:rowOff>
    </xdr:to>
    <xdr:cxnSp macro="">
      <xdr:nvCxnSpPr>
        <xdr:cNvPr id="256" name="直線コネクタ 255"/>
        <xdr:cNvCxnSpPr/>
      </xdr:nvCxnSpPr>
      <xdr:spPr>
        <a:xfrm flipV="1">
          <a:off x="6972300" y="10264499"/>
          <a:ext cx="889000" cy="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7" name="n_1aveValue【橋りょう・トンネル】&#10;一人当たり有形固定資産（償却資産）額"/>
        <xdr:cNvSpPr txBox="1"/>
      </xdr:nvSpPr>
      <xdr:spPr>
        <a:xfrm>
          <a:off x="9327095" y="1075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8" name="n_2aveValue【橋りょう・トンネル】&#10;一人当たり有形固定資産（償却資産）額"/>
        <xdr:cNvSpPr txBox="1"/>
      </xdr:nvSpPr>
      <xdr:spPr>
        <a:xfrm>
          <a:off x="84507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91034</xdr:rowOff>
    </xdr:from>
    <xdr:ext cx="599010" cy="259045"/>
    <xdr:sp macro="" textlink="">
      <xdr:nvSpPr>
        <xdr:cNvPr id="259" name="n_3aveValue【橋りょう・トンネル】&#10;一人当たり有形固定資産（償却資産）額"/>
        <xdr:cNvSpPr txBox="1"/>
      </xdr:nvSpPr>
      <xdr:spPr>
        <a:xfrm>
          <a:off x="7561795" y="107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macro="" textlink="">
      <xdr:nvSpPr>
        <xdr:cNvPr id="260" name="n_4aveValue【橋りょう・トンネル】&#10;一人当たり有形固定資産（償却資産）額"/>
        <xdr:cNvSpPr txBox="1"/>
      </xdr:nvSpPr>
      <xdr:spPr>
        <a:xfrm>
          <a:off x="6672795" y="1073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8249</xdr:rowOff>
    </xdr:from>
    <xdr:ext cx="599010" cy="259045"/>
    <xdr:sp macro="" textlink="">
      <xdr:nvSpPr>
        <xdr:cNvPr id="261" name="n_1mainValue【橋りょう・トンネル】&#10;一人当たり有形固定資産（償却資産）額"/>
        <xdr:cNvSpPr txBox="1"/>
      </xdr:nvSpPr>
      <xdr:spPr>
        <a:xfrm>
          <a:off x="9327095" y="995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23360</xdr:rowOff>
    </xdr:from>
    <xdr:ext cx="599010" cy="259045"/>
    <xdr:sp macro="" textlink="">
      <xdr:nvSpPr>
        <xdr:cNvPr id="262" name="n_2mainValue【橋りょう・トンネル】&#10;一人当たり有形固定資産（償却資産）額"/>
        <xdr:cNvSpPr txBox="1"/>
      </xdr:nvSpPr>
      <xdr:spPr>
        <a:xfrm>
          <a:off x="8450795" y="996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44826</xdr:rowOff>
    </xdr:from>
    <xdr:ext cx="599010" cy="259045"/>
    <xdr:sp macro="" textlink="">
      <xdr:nvSpPr>
        <xdr:cNvPr id="263" name="n_3mainValue【橋りょう・トンネル】&#10;一人当たり有形固定資産（償却資産）額"/>
        <xdr:cNvSpPr txBox="1"/>
      </xdr:nvSpPr>
      <xdr:spPr>
        <a:xfrm>
          <a:off x="7561795" y="998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89548</xdr:rowOff>
    </xdr:from>
    <xdr:ext cx="599010" cy="259045"/>
    <xdr:sp macro="" textlink="">
      <xdr:nvSpPr>
        <xdr:cNvPr id="264" name="n_4mainValue【橋りょう・トンネル】&#10;一人当たり有形固定資産（償却資産）額"/>
        <xdr:cNvSpPr txBox="1"/>
      </xdr:nvSpPr>
      <xdr:spPr>
        <a:xfrm>
          <a:off x="6672795" y="1003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9" name="直線コネクタ 288"/>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公営住宅】&#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2" name="【公営住宅】&#10;有形固定資産減価償却率最大値テキスト"/>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3" name="直線コネクタ 292"/>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4" name="【公営住宅】&#10;有形固定資産減価償却率平均値テキスト"/>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5" name="フローチャート: 判断 294"/>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6" name="フローチャート: 判断 295"/>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7" name="フローチャート: 判断 296"/>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8" name="フローチャート: 判断 297"/>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9" name="フローチャート: 判断 298"/>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305" name="楕円 304"/>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6366</xdr:rowOff>
    </xdr:from>
    <xdr:ext cx="405111" cy="259045"/>
    <xdr:sp macro="" textlink="">
      <xdr:nvSpPr>
        <xdr:cNvPr id="306" name="【公営住宅】&#10;有形固定資産減価償却率該当値テキスト"/>
        <xdr:cNvSpPr txBox="1"/>
      </xdr:nvSpPr>
      <xdr:spPr>
        <a:xfrm>
          <a:off x="4673600"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307" name="楕円 306"/>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34289</xdr:rowOff>
    </xdr:to>
    <xdr:cxnSp macro="">
      <xdr:nvCxnSpPr>
        <xdr:cNvPr id="308" name="直線コネクタ 307"/>
        <xdr:cNvCxnSpPr/>
      </xdr:nvCxnSpPr>
      <xdr:spPr>
        <a:xfrm>
          <a:off x="3797300" y="142341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309" name="楕円 308"/>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144780</xdr:rowOff>
    </xdr:from>
    <xdr:to>
      <xdr:col>19</xdr:col>
      <xdr:colOff>177800</xdr:colOff>
      <xdr:row>83</xdr:row>
      <xdr:rowOff>3811</xdr:rowOff>
    </xdr:to>
    <xdr:cxnSp macro="">
      <xdr:nvCxnSpPr>
        <xdr:cNvPr id="310" name="直線コネクタ 309"/>
        <xdr:cNvCxnSpPr/>
      </xdr:nvCxnSpPr>
      <xdr:spPr>
        <a:xfrm>
          <a:off x="2908300" y="14203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53975</xdr:rowOff>
    </xdr:from>
    <xdr:to>
      <xdr:col>10</xdr:col>
      <xdr:colOff>165100</xdr:colOff>
      <xdr:row>82</xdr:row>
      <xdr:rowOff>155575</xdr:rowOff>
    </xdr:to>
    <xdr:sp macro="" textlink="">
      <xdr:nvSpPr>
        <xdr:cNvPr id="311" name="楕円 310"/>
        <xdr:cNvSpPr/>
      </xdr:nvSpPr>
      <xdr:spPr>
        <a:xfrm>
          <a:off x="1968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104775</xdr:rowOff>
    </xdr:from>
    <xdr:to>
      <xdr:col>15</xdr:col>
      <xdr:colOff>50800</xdr:colOff>
      <xdr:row>82</xdr:row>
      <xdr:rowOff>144780</xdr:rowOff>
    </xdr:to>
    <xdr:cxnSp macro="">
      <xdr:nvCxnSpPr>
        <xdr:cNvPr id="312" name="直線コネクタ 311"/>
        <xdr:cNvCxnSpPr/>
      </xdr:nvCxnSpPr>
      <xdr:spPr>
        <a:xfrm>
          <a:off x="2019300" y="141636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3" name="楕円 312"/>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104775</xdr:rowOff>
    </xdr:to>
    <xdr:cxnSp macro="">
      <xdr:nvCxnSpPr>
        <xdr:cNvPr id="314" name="直線コネクタ 313"/>
        <xdr:cNvCxnSpPr/>
      </xdr:nvCxnSpPr>
      <xdr:spPr>
        <a:xfrm>
          <a:off x="1130300" y="141217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5" name="n_1aveValue【公営住宅】&#10;有形固定資産減価償却率"/>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6" name="n_2aveValue【公営住宅】&#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7" name="n_3aveValue【公営住宅】&#10;有形固定資産減価償却率"/>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8" name="n_4aveValue【公営住宅】&#10;有形固定資産減価償却率"/>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71138</xdr:rowOff>
    </xdr:from>
    <xdr:ext cx="405111" cy="259045"/>
    <xdr:sp macro="" textlink="">
      <xdr:nvSpPr>
        <xdr:cNvPr id="319" name="n_1mainValue【公営住宅】&#10;有形固定資産減価償却率"/>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20" name="n_2mainValue【公営住宅】&#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21" name="n_3mainValue【公営住宅】&#10;有形固定資産減価償却率"/>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130191</xdr:rowOff>
    </xdr:from>
    <xdr:ext cx="405111" cy="259045"/>
    <xdr:sp macro="" textlink="">
      <xdr:nvSpPr>
        <xdr:cNvPr id="322" name="n_4mainValue【公営住宅】&#10;有形固定資産減価償却率"/>
        <xdr:cNvSpPr txBox="1"/>
      </xdr:nvSpPr>
      <xdr:spPr>
        <a:xfrm>
          <a:off x="927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6" name="テキスト ボックス 335"/>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8" name="テキスト ボックス 337"/>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0" name="テキスト ボックス 339"/>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8" name="直線コネクタ 347"/>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9"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0" name="直線コネクタ 349"/>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51" name="【公営住宅】&#10;一人当たり面積最大値テキスト"/>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2" name="直線コネクタ 351"/>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macro="" textlink="">
      <xdr:nvSpPr>
        <xdr:cNvPr id="353" name="【公営住宅】&#10;一人当たり面積平均値テキスト"/>
        <xdr:cNvSpPr txBox="1"/>
      </xdr:nvSpPr>
      <xdr:spPr>
        <a:xfrm>
          <a:off x="10515600" y="1477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4" name="フローチャート: 判断 353"/>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5" name="フローチャート: 判断 354"/>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6" name="フローチャート: 判断 355"/>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7" name="フローチャート: 判断 356"/>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8" name="フローチャート: 判断 357"/>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85303</xdr:rowOff>
    </xdr:from>
    <xdr:to>
      <xdr:col>55</xdr:col>
      <xdr:colOff>50800</xdr:colOff>
      <xdr:row>86</xdr:row>
      <xdr:rowOff>15453</xdr:rowOff>
    </xdr:to>
    <xdr:sp macro="" textlink="">
      <xdr:nvSpPr>
        <xdr:cNvPr id="364" name="楕円 363"/>
        <xdr:cNvSpPr/>
      </xdr:nvSpPr>
      <xdr:spPr>
        <a:xfrm>
          <a:off x="10426700" y="146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108180</xdr:rowOff>
    </xdr:from>
    <xdr:ext cx="469744" cy="259045"/>
    <xdr:sp macro="" textlink="">
      <xdr:nvSpPr>
        <xdr:cNvPr id="365" name="【公営住宅】&#10;一人当たり面積該当値テキスト"/>
        <xdr:cNvSpPr txBox="1"/>
      </xdr:nvSpPr>
      <xdr:spPr>
        <a:xfrm>
          <a:off x="10515600" y="1450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90267</xdr:rowOff>
    </xdr:from>
    <xdr:to>
      <xdr:col>50</xdr:col>
      <xdr:colOff>165100</xdr:colOff>
      <xdr:row>86</xdr:row>
      <xdr:rowOff>20417</xdr:rowOff>
    </xdr:to>
    <xdr:sp macro="" textlink="">
      <xdr:nvSpPr>
        <xdr:cNvPr id="366" name="楕円 365"/>
        <xdr:cNvSpPr/>
      </xdr:nvSpPr>
      <xdr:spPr>
        <a:xfrm>
          <a:off x="9588500" y="146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136103</xdr:rowOff>
    </xdr:from>
    <xdr:to>
      <xdr:col>55</xdr:col>
      <xdr:colOff>0</xdr:colOff>
      <xdr:row>85</xdr:row>
      <xdr:rowOff>141067</xdr:rowOff>
    </xdr:to>
    <xdr:cxnSp macro="">
      <xdr:nvCxnSpPr>
        <xdr:cNvPr id="367" name="直線コネクタ 366"/>
        <xdr:cNvCxnSpPr/>
      </xdr:nvCxnSpPr>
      <xdr:spPr>
        <a:xfrm flipV="1">
          <a:off x="9639300" y="14709353"/>
          <a:ext cx="8382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92194</xdr:rowOff>
    </xdr:from>
    <xdr:to>
      <xdr:col>46</xdr:col>
      <xdr:colOff>38100</xdr:colOff>
      <xdr:row>86</xdr:row>
      <xdr:rowOff>22344</xdr:rowOff>
    </xdr:to>
    <xdr:sp macro="" textlink="">
      <xdr:nvSpPr>
        <xdr:cNvPr id="368" name="楕円 367"/>
        <xdr:cNvSpPr/>
      </xdr:nvSpPr>
      <xdr:spPr>
        <a:xfrm>
          <a:off x="8699500" y="146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141067</xdr:rowOff>
    </xdr:from>
    <xdr:to>
      <xdr:col>50</xdr:col>
      <xdr:colOff>114300</xdr:colOff>
      <xdr:row>85</xdr:row>
      <xdr:rowOff>142994</xdr:rowOff>
    </xdr:to>
    <xdr:cxnSp macro="">
      <xdr:nvCxnSpPr>
        <xdr:cNvPr id="369" name="直線コネクタ 368"/>
        <xdr:cNvCxnSpPr/>
      </xdr:nvCxnSpPr>
      <xdr:spPr>
        <a:xfrm flipV="1">
          <a:off x="8750300" y="1471431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94089</xdr:rowOff>
    </xdr:from>
    <xdr:to>
      <xdr:col>41</xdr:col>
      <xdr:colOff>101600</xdr:colOff>
      <xdr:row>86</xdr:row>
      <xdr:rowOff>24239</xdr:rowOff>
    </xdr:to>
    <xdr:sp macro="" textlink="">
      <xdr:nvSpPr>
        <xdr:cNvPr id="370" name="楕円 369"/>
        <xdr:cNvSpPr/>
      </xdr:nvSpPr>
      <xdr:spPr>
        <a:xfrm>
          <a:off x="7810500" y="14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142994</xdr:rowOff>
    </xdr:from>
    <xdr:to>
      <xdr:col>45</xdr:col>
      <xdr:colOff>177800</xdr:colOff>
      <xdr:row>85</xdr:row>
      <xdr:rowOff>144889</xdr:rowOff>
    </xdr:to>
    <xdr:cxnSp macro="">
      <xdr:nvCxnSpPr>
        <xdr:cNvPr id="371" name="直線コネクタ 370"/>
        <xdr:cNvCxnSpPr/>
      </xdr:nvCxnSpPr>
      <xdr:spPr>
        <a:xfrm flipV="1">
          <a:off x="7861300" y="14716244"/>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95199</xdr:rowOff>
    </xdr:from>
    <xdr:to>
      <xdr:col>36</xdr:col>
      <xdr:colOff>165100</xdr:colOff>
      <xdr:row>86</xdr:row>
      <xdr:rowOff>25349</xdr:rowOff>
    </xdr:to>
    <xdr:sp macro="" textlink="">
      <xdr:nvSpPr>
        <xdr:cNvPr id="372" name="楕円 371"/>
        <xdr:cNvSpPr/>
      </xdr:nvSpPr>
      <xdr:spPr>
        <a:xfrm>
          <a:off x="69215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144889</xdr:rowOff>
    </xdr:from>
    <xdr:to>
      <xdr:col>41</xdr:col>
      <xdr:colOff>50800</xdr:colOff>
      <xdr:row>85</xdr:row>
      <xdr:rowOff>145999</xdr:rowOff>
    </xdr:to>
    <xdr:cxnSp macro="">
      <xdr:nvCxnSpPr>
        <xdr:cNvPr id="373" name="直線コネクタ 372"/>
        <xdr:cNvCxnSpPr/>
      </xdr:nvCxnSpPr>
      <xdr:spPr>
        <a:xfrm flipV="1">
          <a:off x="6972300" y="14718139"/>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macro="" textlink="">
      <xdr:nvSpPr>
        <xdr:cNvPr id="374" name="n_1aveValue【公営住宅】&#10;一人当たり面積"/>
        <xdr:cNvSpPr txBox="1"/>
      </xdr:nvSpPr>
      <xdr:spPr>
        <a:xfrm>
          <a:off x="9391727" y="1489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macro="" textlink="">
      <xdr:nvSpPr>
        <xdr:cNvPr id="375" name="n_2aveValue【公営住宅】&#10;一人当たり面積"/>
        <xdr:cNvSpPr txBox="1"/>
      </xdr:nvSpPr>
      <xdr:spPr>
        <a:xfrm>
          <a:off x="8515427" y="148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116898</xdr:rowOff>
    </xdr:from>
    <xdr:ext cx="469744" cy="259045"/>
    <xdr:sp macro="" textlink="">
      <xdr:nvSpPr>
        <xdr:cNvPr id="376" name="n_3aveValue【公営住宅】&#10;一人当たり面積"/>
        <xdr:cNvSpPr txBox="1"/>
      </xdr:nvSpPr>
      <xdr:spPr>
        <a:xfrm>
          <a:off x="7626427" y="148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114938</xdr:rowOff>
    </xdr:from>
    <xdr:ext cx="469744" cy="259045"/>
    <xdr:sp macro="" textlink="">
      <xdr:nvSpPr>
        <xdr:cNvPr id="377" name="n_4aveValue【公営住宅】&#10;一人当たり面積"/>
        <xdr:cNvSpPr txBox="1"/>
      </xdr:nvSpPr>
      <xdr:spPr>
        <a:xfrm>
          <a:off x="67374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36944</xdr:rowOff>
    </xdr:from>
    <xdr:ext cx="469744" cy="259045"/>
    <xdr:sp macro="" textlink="">
      <xdr:nvSpPr>
        <xdr:cNvPr id="378" name="n_1mainValue【公営住宅】&#10;一人当たり面積"/>
        <xdr:cNvSpPr txBox="1"/>
      </xdr:nvSpPr>
      <xdr:spPr>
        <a:xfrm>
          <a:off x="9391727" y="1443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38871</xdr:rowOff>
    </xdr:from>
    <xdr:ext cx="469744" cy="259045"/>
    <xdr:sp macro="" textlink="">
      <xdr:nvSpPr>
        <xdr:cNvPr id="379" name="n_2mainValue【公営住宅】&#10;一人当たり面積"/>
        <xdr:cNvSpPr txBox="1"/>
      </xdr:nvSpPr>
      <xdr:spPr>
        <a:xfrm>
          <a:off x="8515427" y="144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40766</xdr:rowOff>
    </xdr:from>
    <xdr:ext cx="469744" cy="259045"/>
    <xdr:sp macro="" textlink="">
      <xdr:nvSpPr>
        <xdr:cNvPr id="380" name="n_3mainValue【公営住宅】&#10;一人当たり面積"/>
        <xdr:cNvSpPr txBox="1"/>
      </xdr:nvSpPr>
      <xdr:spPr>
        <a:xfrm>
          <a:off x="7626427" y="144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41876</xdr:rowOff>
    </xdr:from>
    <xdr:ext cx="469744" cy="259045"/>
    <xdr:sp macro="" textlink="">
      <xdr:nvSpPr>
        <xdr:cNvPr id="381" name="n_4mainValue【公営住宅】&#10;一人当たり面積"/>
        <xdr:cNvSpPr txBox="1"/>
      </xdr:nvSpPr>
      <xdr:spPr>
        <a:xfrm>
          <a:off x="6737427" y="1444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3" name="直線コネクタ 422"/>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6" name="【認定こども園・幼稚園・保育所】&#10;有形固定資産減価償却率最大値テキスト"/>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7" name="直線コネクタ 426"/>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428" name="【認定こども園・幼稚園・保育所】&#10;有形固定資産減価償却率平均値テキスト"/>
        <xdr:cNvSpPr txBox="1"/>
      </xdr:nvSpPr>
      <xdr:spPr>
        <a:xfrm>
          <a:off x="16357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9" name="フローチャート: 判断 428"/>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30" name="フローチャート: 判断 429"/>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31" name="フローチャート: 判断 4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432" name="フローチャート: 判断 431"/>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433" name="フローチャート: 判断 432"/>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39" name="楕円 438"/>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128287</xdr:rowOff>
    </xdr:from>
    <xdr:ext cx="405111" cy="259045"/>
    <xdr:sp macro="" textlink="">
      <xdr:nvSpPr>
        <xdr:cNvPr id="440" name="【認定こども園・幼稚園・保育所】&#10;有形固定資産減価償却率該当値テキスト"/>
        <xdr:cNvSpPr txBox="1"/>
      </xdr:nvSpPr>
      <xdr:spPr>
        <a:xfrm>
          <a:off x="16357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441" name="楕円 440"/>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37</xdr:row>
      <xdr:rowOff>156210</xdr:rowOff>
    </xdr:to>
    <xdr:cxnSp macro="">
      <xdr:nvCxnSpPr>
        <xdr:cNvPr id="442" name="直線コネクタ 441"/>
        <xdr:cNvCxnSpPr/>
      </xdr:nvCxnSpPr>
      <xdr:spPr>
        <a:xfrm>
          <a:off x="15481300" y="648026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43" name="楕円 442"/>
        <xdr:cNvSpPr/>
      </xdr:nvSpPr>
      <xdr:spPr>
        <a:xfrm>
          <a:off x="14541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103958</xdr:rowOff>
    </xdr:from>
    <xdr:to>
      <xdr:col>81</xdr:col>
      <xdr:colOff>50800</xdr:colOff>
      <xdr:row>37</xdr:row>
      <xdr:rowOff>136616</xdr:rowOff>
    </xdr:to>
    <xdr:cxnSp macro="">
      <xdr:nvCxnSpPr>
        <xdr:cNvPr id="444" name="直線コネクタ 443"/>
        <xdr:cNvCxnSpPr/>
      </xdr:nvCxnSpPr>
      <xdr:spPr>
        <a:xfrm>
          <a:off x="14592300" y="64476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10704</xdr:rowOff>
    </xdr:from>
    <xdr:to>
      <xdr:col>72</xdr:col>
      <xdr:colOff>38100</xdr:colOff>
      <xdr:row>37</xdr:row>
      <xdr:rowOff>112304</xdr:rowOff>
    </xdr:to>
    <xdr:sp macro="" textlink="">
      <xdr:nvSpPr>
        <xdr:cNvPr id="445" name="楕円 444"/>
        <xdr:cNvSpPr/>
      </xdr:nvSpPr>
      <xdr:spPr>
        <a:xfrm>
          <a:off x="13652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61504</xdr:rowOff>
    </xdr:from>
    <xdr:to>
      <xdr:col>76</xdr:col>
      <xdr:colOff>114300</xdr:colOff>
      <xdr:row>37</xdr:row>
      <xdr:rowOff>103958</xdr:rowOff>
    </xdr:to>
    <xdr:cxnSp macro="">
      <xdr:nvCxnSpPr>
        <xdr:cNvPr id="446" name="直線コネクタ 445"/>
        <xdr:cNvCxnSpPr/>
      </xdr:nvCxnSpPr>
      <xdr:spPr>
        <a:xfrm>
          <a:off x="13703300" y="640515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31931</xdr:rowOff>
    </xdr:from>
    <xdr:to>
      <xdr:col>67</xdr:col>
      <xdr:colOff>101600</xdr:colOff>
      <xdr:row>37</xdr:row>
      <xdr:rowOff>133531</xdr:rowOff>
    </xdr:to>
    <xdr:sp macro="" textlink="">
      <xdr:nvSpPr>
        <xdr:cNvPr id="447" name="楕円 446"/>
        <xdr:cNvSpPr/>
      </xdr:nvSpPr>
      <xdr:spPr>
        <a:xfrm>
          <a:off x="12763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61504</xdr:rowOff>
    </xdr:from>
    <xdr:to>
      <xdr:col>71</xdr:col>
      <xdr:colOff>177800</xdr:colOff>
      <xdr:row>37</xdr:row>
      <xdr:rowOff>82731</xdr:rowOff>
    </xdr:to>
    <xdr:cxnSp macro="">
      <xdr:nvCxnSpPr>
        <xdr:cNvPr id="448" name="直線コネクタ 447"/>
        <xdr:cNvCxnSpPr/>
      </xdr:nvCxnSpPr>
      <xdr:spPr>
        <a:xfrm flipV="1">
          <a:off x="12814300" y="64051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9" name="n_1aveValue【認定こども園・幼稚園・保育所】&#10;有形固定資産減価償却率"/>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450" name="n_2aveValue【認定こども園・幼稚園・保育所】&#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51180</xdr:rowOff>
    </xdr:from>
    <xdr:ext cx="405111" cy="259045"/>
    <xdr:sp macro="" textlink="">
      <xdr:nvSpPr>
        <xdr:cNvPr id="451" name="n_3aveValue【認定こども園・幼稚園・保育所】&#10;有形固定資産減価償却率"/>
        <xdr:cNvSpPr txBox="1"/>
      </xdr:nvSpPr>
      <xdr:spPr>
        <a:xfrm>
          <a:off x="13500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452" name="n_4aveValue【認定こども園・幼稚園・保育所】&#10;有形固定資産減価償却率"/>
        <xdr:cNvSpPr txBox="1"/>
      </xdr:nvSpPr>
      <xdr:spPr>
        <a:xfrm>
          <a:off x="12611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453" name="n_1mainValue【認定こども園・幼稚園・保育所】&#10;有形固定資産減価償却率"/>
        <xdr:cNvSpPr txBox="1"/>
      </xdr:nvSpPr>
      <xdr:spPr>
        <a:xfrm>
          <a:off x="15266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171285</xdr:rowOff>
    </xdr:from>
    <xdr:ext cx="405111" cy="259045"/>
    <xdr:sp macro="" textlink="">
      <xdr:nvSpPr>
        <xdr:cNvPr id="454" name="n_2mainValue【認定こども園・幼稚園・保育所】&#10;有形固定資産減価償却率"/>
        <xdr:cNvSpPr txBox="1"/>
      </xdr:nvSpPr>
      <xdr:spPr>
        <a:xfrm>
          <a:off x="14389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128831</xdr:rowOff>
    </xdr:from>
    <xdr:ext cx="405111" cy="259045"/>
    <xdr:sp macro="" textlink="">
      <xdr:nvSpPr>
        <xdr:cNvPr id="455" name="n_3mainValue【認定こども園・幼稚園・保育所】&#10;有形固定資産減価償却率"/>
        <xdr:cNvSpPr txBox="1"/>
      </xdr:nvSpPr>
      <xdr:spPr>
        <a:xfrm>
          <a:off x="13500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456" name="n_4mainValue【認定こども園・幼稚園・保育所】&#10;有形固定資産減価償却率"/>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8" name="直線コネクタ 477"/>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9"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0" name="直線コネクタ 47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81" name="【認定こども園・幼稚園・保育所】&#10;一人当たり面積最大値テキスト"/>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2" name="直線コネクタ 481"/>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83" name="【認定こども園・幼稚園・保育所】&#10;一人当たり面積平均値テキスト"/>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4" name="フローチャート: 判断 483"/>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5" name="フローチャート: 判断 484"/>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6" name="フローチャート: 判断 485"/>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487" name="フローチャート: 判断 486"/>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488" name="フローチャート: 判断 487"/>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50546</xdr:rowOff>
    </xdr:from>
    <xdr:to>
      <xdr:col>116</xdr:col>
      <xdr:colOff>114300</xdr:colOff>
      <xdr:row>39</xdr:row>
      <xdr:rowOff>152146</xdr:rowOff>
    </xdr:to>
    <xdr:sp macro="" textlink="">
      <xdr:nvSpPr>
        <xdr:cNvPr id="494" name="楕円 493"/>
        <xdr:cNvSpPr/>
      </xdr:nvSpPr>
      <xdr:spPr>
        <a:xfrm>
          <a:off x="22110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73423</xdr:rowOff>
    </xdr:from>
    <xdr:ext cx="469744" cy="259045"/>
    <xdr:sp macro="" textlink="">
      <xdr:nvSpPr>
        <xdr:cNvPr id="495" name="【認定こども園・幼稚園・保育所】&#10;一人当たり面積該当値テキスト"/>
        <xdr:cNvSpPr txBox="1"/>
      </xdr:nvSpPr>
      <xdr:spPr>
        <a:xfrm>
          <a:off x="22199600" y="65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496" name="楕円 495"/>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101346</xdr:rowOff>
    </xdr:from>
    <xdr:to>
      <xdr:col>116</xdr:col>
      <xdr:colOff>63500</xdr:colOff>
      <xdr:row>39</xdr:row>
      <xdr:rowOff>110490</xdr:rowOff>
    </xdr:to>
    <xdr:cxnSp macro="">
      <xdr:nvCxnSpPr>
        <xdr:cNvPr id="497" name="直線コネクタ 496"/>
        <xdr:cNvCxnSpPr/>
      </xdr:nvCxnSpPr>
      <xdr:spPr>
        <a:xfrm flipV="1">
          <a:off x="21323300" y="6787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64262</xdr:rowOff>
    </xdr:from>
    <xdr:to>
      <xdr:col>107</xdr:col>
      <xdr:colOff>101600</xdr:colOff>
      <xdr:row>39</xdr:row>
      <xdr:rowOff>165862</xdr:rowOff>
    </xdr:to>
    <xdr:sp macro="" textlink="">
      <xdr:nvSpPr>
        <xdr:cNvPr id="498" name="楕円 497"/>
        <xdr:cNvSpPr/>
      </xdr:nvSpPr>
      <xdr:spPr>
        <a:xfrm>
          <a:off x="20383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115062</xdr:rowOff>
    </xdr:to>
    <xdr:cxnSp macro="">
      <xdr:nvCxnSpPr>
        <xdr:cNvPr id="499" name="直線コネクタ 498"/>
        <xdr:cNvCxnSpPr/>
      </xdr:nvCxnSpPr>
      <xdr:spPr>
        <a:xfrm flipV="1">
          <a:off x="20434300" y="6797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500" name="楕円 499"/>
        <xdr:cNvSpPr/>
      </xdr:nvSpPr>
      <xdr:spPr>
        <a:xfrm>
          <a:off x="19494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115062</xdr:rowOff>
    </xdr:from>
    <xdr:to>
      <xdr:col>107</xdr:col>
      <xdr:colOff>50800</xdr:colOff>
      <xdr:row>39</xdr:row>
      <xdr:rowOff>121920</xdr:rowOff>
    </xdr:to>
    <xdr:cxnSp macro="">
      <xdr:nvCxnSpPr>
        <xdr:cNvPr id="501" name="直線コネクタ 500"/>
        <xdr:cNvCxnSpPr/>
      </xdr:nvCxnSpPr>
      <xdr:spPr>
        <a:xfrm flipV="1">
          <a:off x="19545300" y="680161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80264</xdr:rowOff>
    </xdr:from>
    <xdr:to>
      <xdr:col>98</xdr:col>
      <xdr:colOff>38100</xdr:colOff>
      <xdr:row>40</xdr:row>
      <xdr:rowOff>10414</xdr:rowOff>
    </xdr:to>
    <xdr:sp macro="" textlink="">
      <xdr:nvSpPr>
        <xdr:cNvPr id="502" name="楕円 501"/>
        <xdr:cNvSpPr/>
      </xdr:nvSpPr>
      <xdr:spPr>
        <a:xfrm>
          <a:off x="186055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121920</xdr:rowOff>
    </xdr:from>
    <xdr:to>
      <xdr:col>102</xdr:col>
      <xdr:colOff>114300</xdr:colOff>
      <xdr:row>39</xdr:row>
      <xdr:rowOff>131064</xdr:rowOff>
    </xdr:to>
    <xdr:cxnSp macro="">
      <xdr:nvCxnSpPr>
        <xdr:cNvPr id="503" name="直線コネクタ 502"/>
        <xdr:cNvCxnSpPr/>
      </xdr:nvCxnSpPr>
      <xdr:spPr>
        <a:xfrm flipV="1">
          <a:off x="18656300" y="68084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04" name="n_1aveValue【認定こども園・幼稚園・保育所】&#10;一人当たり面積"/>
        <xdr:cNvSpPr txBox="1"/>
      </xdr:nvSpPr>
      <xdr:spPr>
        <a:xfrm>
          <a:off x="210757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05" name="n_2aveValue【認定こども園・幼稚園・保育所】&#10;一人当たり面積"/>
        <xdr:cNvSpPr txBox="1"/>
      </xdr:nvSpPr>
      <xdr:spPr>
        <a:xfrm>
          <a:off x="20199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06" name="n_3aveValue【認定こども園・幼稚園・保育所】&#10;一人当たり面積"/>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10685</xdr:rowOff>
    </xdr:from>
    <xdr:ext cx="469744" cy="259045"/>
    <xdr:sp macro="" textlink="">
      <xdr:nvSpPr>
        <xdr:cNvPr id="507" name="n_4aveValue【認定こども園・幼稚園・保育所】&#10;一人当たり面積"/>
        <xdr:cNvSpPr txBox="1"/>
      </xdr:nvSpPr>
      <xdr:spPr>
        <a:xfrm>
          <a:off x="184214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6367</xdr:rowOff>
    </xdr:from>
    <xdr:ext cx="469744" cy="259045"/>
    <xdr:sp macro="" textlink="">
      <xdr:nvSpPr>
        <xdr:cNvPr id="508" name="n_1main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10939</xdr:rowOff>
    </xdr:from>
    <xdr:ext cx="469744" cy="259045"/>
    <xdr:sp macro="" textlink="">
      <xdr:nvSpPr>
        <xdr:cNvPr id="509" name="n_2mainValue【認定こども園・幼稚園・保育所】&#10;一人当たり面積"/>
        <xdr:cNvSpPr txBox="1"/>
      </xdr:nvSpPr>
      <xdr:spPr>
        <a:xfrm>
          <a:off x="20199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163847</xdr:rowOff>
    </xdr:from>
    <xdr:ext cx="469744" cy="259045"/>
    <xdr:sp macro="" textlink="">
      <xdr:nvSpPr>
        <xdr:cNvPr id="510" name="n_3mainValue【認定こども園・幼稚園・保育所】&#10;一人当たり面積"/>
        <xdr:cNvSpPr txBox="1"/>
      </xdr:nvSpPr>
      <xdr:spPr>
        <a:xfrm>
          <a:off x="19310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26941</xdr:rowOff>
    </xdr:from>
    <xdr:ext cx="469744" cy="259045"/>
    <xdr:sp macro="" textlink="">
      <xdr:nvSpPr>
        <xdr:cNvPr id="511" name="n_4mainValue【認定こども園・幼稚園・保育所】&#10;一人当たり面積"/>
        <xdr:cNvSpPr txBox="1"/>
      </xdr:nvSpPr>
      <xdr:spPr>
        <a:xfrm>
          <a:off x="18421427" y="654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6" name="直線コネクタ 535"/>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7"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8" name="直線コネクタ 537"/>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9"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0" name="直線コネクタ 539"/>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41" name="【学校施設】&#10;有形固定資産減価償却率平均値テキスト"/>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2" name="フローチャート: 判断 541"/>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3" name="フローチャート: 判断 542"/>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4" name="フローチャート: 判断 543"/>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545" name="フローチャート: 判断 544"/>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546" name="フローチャート: 判断 545"/>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52" name="楕円 551"/>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53" name="【学校施設】&#10;有形固定資産減価償却率該当値テキスト"/>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554" name="楕円 553"/>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61</xdr:row>
      <xdr:rowOff>5715</xdr:rowOff>
    </xdr:to>
    <xdr:cxnSp macro="">
      <xdr:nvCxnSpPr>
        <xdr:cNvPr id="555" name="直線コネクタ 554"/>
        <xdr:cNvCxnSpPr/>
      </xdr:nvCxnSpPr>
      <xdr:spPr>
        <a:xfrm>
          <a:off x="15481300" y="104355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55880</xdr:rowOff>
    </xdr:from>
    <xdr:to>
      <xdr:col>76</xdr:col>
      <xdr:colOff>165100</xdr:colOff>
      <xdr:row>60</xdr:row>
      <xdr:rowOff>157480</xdr:rowOff>
    </xdr:to>
    <xdr:sp macro="" textlink="">
      <xdr:nvSpPr>
        <xdr:cNvPr id="556" name="楕円 555"/>
        <xdr:cNvSpPr/>
      </xdr:nvSpPr>
      <xdr:spPr>
        <a:xfrm>
          <a:off x="14541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106680</xdr:rowOff>
    </xdr:from>
    <xdr:to>
      <xdr:col>81</xdr:col>
      <xdr:colOff>50800</xdr:colOff>
      <xdr:row>60</xdr:row>
      <xdr:rowOff>148590</xdr:rowOff>
    </xdr:to>
    <xdr:cxnSp macro="">
      <xdr:nvCxnSpPr>
        <xdr:cNvPr id="557" name="直線コネクタ 556"/>
        <xdr:cNvCxnSpPr/>
      </xdr:nvCxnSpPr>
      <xdr:spPr>
        <a:xfrm>
          <a:off x="14592300" y="103936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21590</xdr:rowOff>
    </xdr:from>
    <xdr:to>
      <xdr:col>72</xdr:col>
      <xdr:colOff>38100</xdr:colOff>
      <xdr:row>60</xdr:row>
      <xdr:rowOff>123190</xdr:rowOff>
    </xdr:to>
    <xdr:sp macro="" textlink="">
      <xdr:nvSpPr>
        <xdr:cNvPr id="558" name="楕円 557"/>
        <xdr:cNvSpPr/>
      </xdr:nvSpPr>
      <xdr:spPr>
        <a:xfrm>
          <a:off x="13652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72390</xdr:rowOff>
    </xdr:from>
    <xdr:to>
      <xdr:col>76</xdr:col>
      <xdr:colOff>114300</xdr:colOff>
      <xdr:row>60</xdr:row>
      <xdr:rowOff>106680</xdr:rowOff>
    </xdr:to>
    <xdr:cxnSp macro="">
      <xdr:nvCxnSpPr>
        <xdr:cNvPr id="559" name="直線コネクタ 558"/>
        <xdr:cNvCxnSpPr/>
      </xdr:nvCxnSpPr>
      <xdr:spPr>
        <a:xfrm>
          <a:off x="13703300" y="10359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153035</xdr:rowOff>
    </xdr:from>
    <xdr:to>
      <xdr:col>67</xdr:col>
      <xdr:colOff>101600</xdr:colOff>
      <xdr:row>60</xdr:row>
      <xdr:rowOff>83185</xdr:rowOff>
    </xdr:to>
    <xdr:sp macro="" textlink="">
      <xdr:nvSpPr>
        <xdr:cNvPr id="560" name="楕円 559"/>
        <xdr:cNvSpPr/>
      </xdr:nvSpPr>
      <xdr:spPr>
        <a:xfrm>
          <a:off x="12763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32385</xdr:rowOff>
    </xdr:from>
    <xdr:to>
      <xdr:col>71</xdr:col>
      <xdr:colOff>177800</xdr:colOff>
      <xdr:row>60</xdr:row>
      <xdr:rowOff>72390</xdr:rowOff>
    </xdr:to>
    <xdr:cxnSp macro="">
      <xdr:nvCxnSpPr>
        <xdr:cNvPr id="561" name="直線コネクタ 560"/>
        <xdr:cNvCxnSpPr/>
      </xdr:nvCxnSpPr>
      <xdr:spPr>
        <a:xfrm>
          <a:off x="12814300" y="1031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2" name="n_1ave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3" name="n_2aveValue【学校施設】&#10;有形固定資産減価償却率"/>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564" name="n_3aveValue【学校施設】&#10;有形固定資産減価償却率"/>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565" name="n_4aveValue【学校施設】&#10;有形固定資産減価償却率"/>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566" name="n_1mainValue【学校施設】&#10;有形固定資産減価償却率"/>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148607</xdr:rowOff>
    </xdr:from>
    <xdr:ext cx="405111" cy="259045"/>
    <xdr:sp macro="" textlink="">
      <xdr:nvSpPr>
        <xdr:cNvPr id="567" name="n_2mainValue【学校施設】&#10;有形固定資産減価償却率"/>
        <xdr:cNvSpPr txBox="1"/>
      </xdr:nvSpPr>
      <xdr:spPr>
        <a:xfrm>
          <a:off x="14389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114317</xdr:rowOff>
    </xdr:from>
    <xdr:ext cx="405111" cy="259045"/>
    <xdr:sp macro="" textlink="">
      <xdr:nvSpPr>
        <xdr:cNvPr id="568" name="n_3mainValue【学校施設】&#10;有形固定資産減価償却率"/>
        <xdr:cNvSpPr txBox="1"/>
      </xdr:nvSpPr>
      <xdr:spPr>
        <a:xfrm>
          <a:off x="13500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99712</xdr:rowOff>
    </xdr:from>
    <xdr:ext cx="405111" cy="259045"/>
    <xdr:sp macro="" textlink="">
      <xdr:nvSpPr>
        <xdr:cNvPr id="569" name="n_4mainValue【学校施設】&#10;有形固定資産減価償却率"/>
        <xdr:cNvSpPr txBox="1"/>
      </xdr:nvSpPr>
      <xdr:spPr>
        <a:xfrm>
          <a:off x="12611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91" name="直線コネクタ 590"/>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2" name="【学校施設】&#10;一人当たり面積最小値テキスト"/>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3" name="直線コネクタ 592"/>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4" name="【学校施設】&#10;一人当たり面積最大値テキスト"/>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5" name="直線コネクタ 594"/>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596" name="【学校施設】&#10;一人当たり面積平均値テキスト"/>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7" name="フローチャート: 判断 596"/>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8" name="フローチャート: 判断 597"/>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9" name="フローチャート: 判断 598"/>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00" name="フローチャート: 判断 599"/>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01" name="フローチャート: 判断 600"/>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81559</xdr:rowOff>
    </xdr:from>
    <xdr:to>
      <xdr:col>116</xdr:col>
      <xdr:colOff>114300</xdr:colOff>
      <xdr:row>61</xdr:row>
      <xdr:rowOff>11709</xdr:rowOff>
    </xdr:to>
    <xdr:sp macro="" textlink="">
      <xdr:nvSpPr>
        <xdr:cNvPr id="607" name="楕円 606"/>
        <xdr:cNvSpPr/>
      </xdr:nvSpPr>
      <xdr:spPr>
        <a:xfrm>
          <a:off x="22110700" y="103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104436</xdr:rowOff>
    </xdr:from>
    <xdr:ext cx="469744" cy="259045"/>
    <xdr:sp macro="" textlink="">
      <xdr:nvSpPr>
        <xdr:cNvPr id="608" name="【学校施設】&#10;一人当たり面積該当値テキスト"/>
        <xdr:cNvSpPr txBox="1"/>
      </xdr:nvSpPr>
      <xdr:spPr>
        <a:xfrm>
          <a:off x="22199600" y="1021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95047</xdr:rowOff>
    </xdr:from>
    <xdr:to>
      <xdr:col>112</xdr:col>
      <xdr:colOff>38100</xdr:colOff>
      <xdr:row>61</xdr:row>
      <xdr:rowOff>25197</xdr:rowOff>
    </xdr:to>
    <xdr:sp macro="" textlink="">
      <xdr:nvSpPr>
        <xdr:cNvPr id="609" name="楕円 608"/>
        <xdr:cNvSpPr/>
      </xdr:nvSpPr>
      <xdr:spPr>
        <a:xfrm>
          <a:off x="21272500" y="103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132359</xdr:rowOff>
    </xdr:from>
    <xdr:to>
      <xdr:col>116</xdr:col>
      <xdr:colOff>63500</xdr:colOff>
      <xdr:row>60</xdr:row>
      <xdr:rowOff>145847</xdr:rowOff>
    </xdr:to>
    <xdr:cxnSp macro="">
      <xdr:nvCxnSpPr>
        <xdr:cNvPr id="610" name="直線コネクタ 609"/>
        <xdr:cNvCxnSpPr/>
      </xdr:nvCxnSpPr>
      <xdr:spPr>
        <a:xfrm flipV="1">
          <a:off x="21323300" y="10419359"/>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103734</xdr:rowOff>
    </xdr:from>
    <xdr:to>
      <xdr:col>107</xdr:col>
      <xdr:colOff>101600</xdr:colOff>
      <xdr:row>61</xdr:row>
      <xdr:rowOff>33884</xdr:rowOff>
    </xdr:to>
    <xdr:sp macro="" textlink="">
      <xdr:nvSpPr>
        <xdr:cNvPr id="611" name="楕円 610"/>
        <xdr:cNvSpPr/>
      </xdr:nvSpPr>
      <xdr:spPr>
        <a:xfrm>
          <a:off x="20383500" y="1039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145847</xdr:rowOff>
    </xdr:from>
    <xdr:to>
      <xdr:col>111</xdr:col>
      <xdr:colOff>177800</xdr:colOff>
      <xdr:row>60</xdr:row>
      <xdr:rowOff>154534</xdr:rowOff>
    </xdr:to>
    <xdr:cxnSp macro="">
      <xdr:nvCxnSpPr>
        <xdr:cNvPr id="612" name="直線コネクタ 611"/>
        <xdr:cNvCxnSpPr/>
      </xdr:nvCxnSpPr>
      <xdr:spPr>
        <a:xfrm flipV="1">
          <a:off x="20434300" y="1043284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114478</xdr:rowOff>
    </xdr:from>
    <xdr:to>
      <xdr:col>102</xdr:col>
      <xdr:colOff>165100</xdr:colOff>
      <xdr:row>61</xdr:row>
      <xdr:rowOff>44628</xdr:rowOff>
    </xdr:to>
    <xdr:sp macro="" textlink="">
      <xdr:nvSpPr>
        <xdr:cNvPr id="613" name="楕円 612"/>
        <xdr:cNvSpPr/>
      </xdr:nvSpPr>
      <xdr:spPr>
        <a:xfrm>
          <a:off x="19494500" y="1040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154534</xdr:rowOff>
    </xdr:from>
    <xdr:to>
      <xdr:col>107</xdr:col>
      <xdr:colOff>50800</xdr:colOff>
      <xdr:row>60</xdr:row>
      <xdr:rowOff>165278</xdr:rowOff>
    </xdr:to>
    <xdr:cxnSp macro="">
      <xdr:nvCxnSpPr>
        <xdr:cNvPr id="614" name="直線コネクタ 613"/>
        <xdr:cNvCxnSpPr/>
      </xdr:nvCxnSpPr>
      <xdr:spPr>
        <a:xfrm flipV="1">
          <a:off x="19545300" y="10441534"/>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125222</xdr:rowOff>
    </xdr:from>
    <xdr:to>
      <xdr:col>98</xdr:col>
      <xdr:colOff>38100</xdr:colOff>
      <xdr:row>61</xdr:row>
      <xdr:rowOff>55372</xdr:rowOff>
    </xdr:to>
    <xdr:sp macro="" textlink="">
      <xdr:nvSpPr>
        <xdr:cNvPr id="615" name="楕円 614"/>
        <xdr:cNvSpPr/>
      </xdr:nvSpPr>
      <xdr:spPr>
        <a:xfrm>
          <a:off x="18605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165278</xdr:rowOff>
    </xdr:from>
    <xdr:to>
      <xdr:col>102</xdr:col>
      <xdr:colOff>114300</xdr:colOff>
      <xdr:row>61</xdr:row>
      <xdr:rowOff>4572</xdr:rowOff>
    </xdr:to>
    <xdr:cxnSp macro="">
      <xdr:nvCxnSpPr>
        <xdr:cNvPr id="616" name="直線コネクタ 615"/>
        <xdr:cNvCxnSpPr/>
      </xdr:nvCxnSpPr>
      <xdr:spPr>
        <a:xfrm flipV="1">
          <a:off x="18656300" y="10452278"/>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7" name="n_1aveValue【学校施設】&#10;一人当たり面積"/>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618" name="n_2aveValue【学校施設】&#10;一人当たり面積"/>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619" name="n_3aveValue【学校施設】&#10;一人当たり面積"/>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620" name="n_4aveValue【学校施設】&#10;一人当たり面積"/>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41724</xdr:rowOff>
    </xdr:from>
    <xdr:ext cx="469744" cy="259045"/>
    <xdr:sp macro="" textlink="">
      <xdr:nvSpPr>
        <xdr:cNvPr id="621" name="n_1mainValue【学校施設】&#10;一人当たり面積"/>
        <xdr:cNvSpPr txBox="1"/>
      </xdr:nvSpPr>
      <xdr:spPr>
        <a:xfrm>
          <a:off x="21075727" y="1015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50411</xdr:rowOff>
    </xdr:from>
    <xdr:ext cx="469744" cy="259045"/>
    <xdr:sp macro="" textlink="">
      <xdr:nvSpPr>
        <xdr:cNvPr id="622" name="n_2mainValue【学校施設】&#10;一人当たり面積"/>
        <xdr:cNvSpPr txBox="1"/>
      </xdr:nvSpPr>
      <xdr:spPr>
        <a:xfrm>
          <a:off x="20199427" y="1016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61155</xdr:rowOff>
    </xdr:from>
    <xdr:ext cx="469744" cy="259045"/>
    <xdr:sp macro="" textlink="">
      <xdr:nvSpPr>
        <xdr:cNvPr id="623" name="n_3mainValue【学校施設】&#10;一人当たり面積"/>
        <xdr:cNvSpPr txBox="1"/>
      </xdr:nvSpPr>
      <xdr:spPr>
        <a:xfrm>
          <a:off x="19310427" y="1017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71899</xdr:rowOff>
    </xdr:from>
    <xdr:ext cx="469744" cy="259045"/>
    <xdr:sp macro="" textlink="">
      <xdr:nvSpPr>
        <xdr:cNvPr id="624" name="n_4mainValue【学校施設】&#10;一人当たり面積"/>
        <xdr:cNvSpPr txBox="1"/>
      </xdr:nvSpPr>
      <xdr:spPr>
        <a:xfrm>
          <a:off x="1842142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2" name="直線コネクタ 6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3" name="テキスト ボックス 6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4" name="直線コネクタ 6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5" name="テキスト ボックス 6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6" name="直線コネクタ 6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7" name="テキスト ボックス 6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8" name="直線コネクタ 6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9" name="テキスト ボックス 6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61" name="テキスト ボックス 6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663" name="直線コネクタ 662"/>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664" name="【公民館】&#10;有形固定資産減価償却率最小値テキスト"/>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665" name="直線コネクタ 664"/>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666" name="【公民館】&#10;有形固定資産減価償却率最大値テキスト"/>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667" name="直線コネクタ 666"/>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668" name="【公民館】&#10;有形固定資産減価償却率平均値テキスト"/>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669" name="フローチャート: 判断 668"/>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670" name="フローチャート: 判断 669"/>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671" name="フローチャート: 判断 670"/>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672" name="フローチャート: 判断 671"/>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673" name="フローチャート: 判断 672"/>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105411</xdr:rowOff>
    </xdr:from>
    <xdr:to>
      <xdr:col>85</xdr:col>
      <xdr:colOff>177800</xdr:colOff>
      <xdr:row>103</xdr:row>
      <xdr:rowOff>35561</xdr:rowOff>
    </xdr:to>
    <xdr:sp macro="" textlink="">
      <xdr:nvSpPr>
        <xdr:cNvPr id="679" name="楕円 678"/>
        <xdr:cNvSpPr/>
      </xdr:nvSpPr>
      <xdr:spPr>
        <a:xfrm>
          <a:off x="16268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128288</xdr:rowOff>
    </xdr:from>
    <xdr:ext cx="405111" cy="259045"/>
    <xdr:sp macro="" textlink="">
      <xdr:nvSpPr>
        <xdr:cNvPr id="680" name="【公民館】&#10;有形固定資産減価償却率該当値テキスト"/>
        <xdr:cNvSpPr txBox="1"/>
      </xdr:nvSpPr>
      <xdr:spPr>
        <a:xfrm>
          <a:off x="16357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39115</xdr:rowOff>
    </xdr:from>
    <xdr:to>
      <xdr:col>81</xdr:col>
      <xdr:colOff>101600</xdr:colOff>
      <xdr:row>102</xdr:row>
      <xdr:rowOff>140715</xdr:rowOff>
    </xdr:to>
    <xdr:sp macro="" textlink="">
      <xdr:nvSpPr>
        <xdr:cNvPr id="681" name="楕円 680"/>
        <xdr:cNvSpPr/>
      </xdr:nvSpPr>
      <xdr:spPr>
        <a:xfrm>
          <a:off x="15430500" y="1752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89915</xdr:rowOff>
    </xdr:from>
    <xdr:to>
      <xdr:col>85</xdr:col>
      <xdr:colOff>127000</xdr:colOff>
      <xdr:row>102</xdr:row>
      <xdr:rowOff>156211</xdr:rowOff>
    </xdr:to>
    <xdr:cxnSp macro="">
      <xdr:nvCxnSpPr>
        <xdr:cNvPr id="682" name="直線コネクタ 681"/>
        <xdr:cNvCxnSpPr/>
      </xdr:nvCxnSpPr>
      <xdr:spPr>
        <a:xfrm>
          <a:off x="15481300" y="17577815"/>
          <a:ext cx="838200" cy="6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144272</xdr:rowOff>
    </xdr:from>
    <xdr:to>
      <xdr:col>76</xdr:col>
      <xdr:colOff>165100</xdr:colOff>
      <xdr:row>102</xdr:row>
      <xdr:rowOff>74422</xdr:rowOff>
    </xdr:to>
    <xdr:sp macro="" textlink="">
      <xdr:nvSpPr>
        <xdr:cNvPr id="683" name="楕円 682"/>
        <xdr:cNvSpPr/>
      </xdr:nvSpPr>
      <xdr:spPr>
        <a:xfrm>
          <a:off x="14541500" y="174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23622</xdr:rowOff>
    </xdr:from>
    <xdr:to>
      <xdr:col>81</xdr:col>
      <xdr:colOff>50800</xdr:colOff>
      <xdr:row>102</xdr:row>
      <xdr:rowOff>89915</xdr:rowOff>
    </xdr:to>
    <xdr:cxnSp macro="">
      <xdr:nvCxnSpPr>
        <xdr:cNvPr id="684" name="直線コネクタ 683"/>
        <xdr:cNvCxnSpPr/>
      </xdr:nvCxnSpPr>
      <xdr:spPr>
        <a:xfrm>
          <a:off x="14592300" y="17511522"/>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77978</xdr:rowOff>
    </xdr:from>
    <xdr:to>
      <xdr:col>72</xdr:col>
      <xdr:colOff>38100</xdr:colOff>
      <xdr:row>102</xdr:row>
      <xdr:rowOff>8128</xdr:rowOff>
    </xdr:to>
    <xdr:sp macro="" textlink="">
      <xdr:nvSpPr>
        <xdr:cNvPr id="685" name="楕円 684"/>
        <xdr:cNvSpPr/>
      </xdr:nvSpPr>
      <xdr:spPr>
        <a:xfrm>
          <a:off x="13652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128778</xdr:rowOff>
    </xdr:from>
    <xdr:to>
      <xdr:col>76</xdr:col>
      <xdr:colOff>114300</xdr:colOff>
      <xdr:row>102</xdr:row>
      <xdr:rowOff>23622</xdr:rowOff>
    </xdr:to>
    <xdr:cxnSp macro="">
      <xdr:nvCxnSpPr>
        <xdr:cNvPr id="686" name="直線コネクタ 685"/>
        <xdr:cNvCxnSpPr/>
      </xdr:nvCxnSpPr>
      <xdr:spPr>
        <a:xfrm>
          <a:off x="13703300" y="1744522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11685</xdr:rowOff>
    </xdr:from>
    <xdr:to>
      <xdr:col>67</xdr:col>
      <xdr:colOff>101600</xdr:colOff>
      <xdr:row>101</xdr:row>
      <xdr:rowOff>113285</xdr:rowOff>
    </xdr:to>
    <xdr:sp macro="" textlink="">
      <xdr:nvSpPr>
        <xdr:cNvPr id="687" name="楕円 686"/>
        <xdr:cNvSpPr/>
      </xdr:nvSpPr>
      <xdr:spPr>
        <a:xfrm>
          <a:off x="12763500" y="173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62485</xdr:rowOff>
    </xdr:from>
    <xdr:to>
      <xdr:col>71</xdr:col>
      <xdr:colOff>177800</xdr:colOff>
      <xdr:row>101</xdr:row>
      <xdr:rowOff>128778</xdr:rowOff>
    </xdr:to>
    <xdr:cxnSp macro="">
      <xdr:nvCxnSpPr>
        <xdr:cNvPr id="688" name="直線コネクタ 687"/>
        <xdr:cNvCxnSpPr/>
      </xdr:nvCxnSpPr>
      <xdr:spPr>
        <a:xfrm>
          <a:off x="12814300" y="17378935"/>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689" name="n_1aveValue【公民館】&#10;有形固定資産減価償却率"/>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690" name="n_2aveValue【公民館】&#10;有形固定資産減価償却率"/>
        <xdr:cNvSpPr txBox="1"/>
      </xdr:nvSpPr>
      <xdr:spPr>
        <a:xfrm>
          <a:off x="14389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691" name="n_3aveValue【公民館】&#10;有形固定資産減価償却率"/>
        <xdr:cNvSpPr txBox="1"/>
      </xdr:nvSpPr>
      <xdr:spPr>
        <a:xfrm>
          <a:off x="13500744"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692" name="n_4aveValue【公民館】&#10;有形固定資産減価償却率"/>
        <xdr:cNvSpPr txBox="1"/>
      </xdr:nvSpPr>
      <xdr:spPr>
        <a:xfrm>
          <a:off x="12611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157242</xdr:rowOff>
    </xdr:from>
    <xdr:ext cx="405111" cy="259045"/>
    <xdr:sp macro="" textlink="">
      <xdr:nvSpPr>
        <xdr:cNvPr id="693" name="n_1mainValue【公民館】&#10;有形固定資産減価償却率"/>
        <xdr:cNvSpPr txBox="1"/>
      </xdr:nvSpPr>
      <xdr:spPr>
        <a:xfrm>
          <a:off x="15266044" y="173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90949</xdr:rowOff>
    </xdr:from>
    <xdr:ext cx="405111" cy="259045"/>
    <xdr:sp macro="" textlink="">
      <xdr:nvSpPr>
        <xdr:cNvPr id="694" name="n_2mainValue【公民館】&#10;有形固定資産減価償却率"/>
        <xdr:cNvSpPr txBox="1"/>
      </xdr:nvSpPr>
      <xdr:spPr>
        <a:xfrm>
          <a:off x="14389744"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24655</xdr:rowOff>
    </xdr:from>
    <xdr:ext cx="405111" cy="259045"/>
    <xdr:sp macro="" textlink="">
      <xdr:nvSpPr>
        <xdr:cNvPr id="695" name="n_3mainValue【公民館】&#10;有形固定資産減価償却率"/>
        <xdr:cNvSpPr txBox="1"/>
      </xdr:nvSpPr>
      <xdr:spPr>
        <a:xfrm>
          <a:off x="13500744" y="1716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129812</xdr:rowOff>
    </xdr:from>
    <xdr:ext cx="405111" cy="259045"/>
    <xdr:sp macro="" textlink="">
      <xdr:nvSpPr>
        <xdr:cNvPr id="696" name="n_4mainValue【公民館】&#10;有形固定資産減価償却率"/>
        <xdr:cNvSpPr txBox="1"/>
      </xdr:nvSpPr>
      <xdr:spPr>
        <a:xfrm>
          <a:off x="12611744" y="1710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718" name="直線コネクタ 717"/>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719" name="【公民館】&#10;一人当たり面積最小値テキスト"/>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720" name="直線コネクタ 719"/>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21"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22" name="直線コネクタ 721"/>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723" name="【公民館】&#10;一人当たり面積平均値テキスト"/>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724" name="フローチャート: 判断 723"/>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5" name="フローチャート: 判断 724"/>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726" name="フローチャート: 判断 725"/>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7" name="フローチャート: 判断 726"/>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728" name="フローチャート: 判断 727"/>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66548</xdr:rowOff>
    </xdr:from>
    <xdr:to>
      <xdr:col>116</xdr:col>
      <xdr:colOff>114300</xdr:colOff>
      <xdr:row>104</xdr:row>
      <xdr:rowOff>168148</xdr:rowOff>
    </xdr:to>
    <xdr:sp macro="" textlink="">
      <xdr:nvSpPr>
        <xdr:cNvPr id="734" name="楕円 733"/>
        <xdr:cNvSpPr/>
      </xdr:nvSpPr>
      <xdr:spPr>
        <a:xfrm>
          <a:off x="22110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89425</xdr:rowOff>
    </xdr:from>
    <xdr:ext cx="469744" cy="259045"/>
    <xdr:sp macro="" textlink="">
      <xdr:nvSpPr>
        <xdr:cNvPr id="735" name="【公民館】&#10;一人当たり面積該当値テキスト"/>
        <xdr:cNvSpPr txBox="1"/>
      </xdr:nvSpPr>
      <xdr:spPr>
        <a:xfrm>
          <a:off x="22199600"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736" name="楕円 735"/>
        <xdr:cNvSpPr/>
      </xdr:nvSpPr>
      <xdr:spPr>
        <a:xfrm>
          <a:off x="2127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117348</xdr:rowOff>
    </xdr:from>
    <xdr:to>
      <xdr:col>116</xdr:col>
      <xdr:colOff>63500</xdr:colOff>
      <xdr:row>104</xdr:row>
      <xdr:rowOff>133350</xdr:rowOff>
    </xdr:to>
    <xdr:cxnSp macro="">
      <xdr:nvCxnSpPr>
        <xdr:cNvPr id="737" name="直線コネクタ 736"/>
        <xdr:cNvCxnSpPr/>
      </xdr:nvCxnSpPr>
      <xdr:spPr>
        <a:xfrm flipV="1">
          <a:off x="21323300" y="1794814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738" name="楕円 737"/>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133350</xdr:rowOff>
    </xdr:from>
    <xdr:to>
      <xdr:col>111</xdr:col>
      <xdr:colOff>177800</xdr:colOff>
      <xdr:row>104</xdr:row>
      <xdr:rowOff>144780</xdr:rowOff>
    </xdr:to>
    <xdr:cxnSp macro="">
      <xdr:nvCxnSpPr>
        <xdr:cNvPr id="739" name="直線コネクタ 738"/>
        <xdr:cNvCxnSpPr/>
      </xdr:nvCxnSpPr>
      <xdr:spPr>
        <a:xfrm flipV="1">
          <a:off x="20434300" y="1796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740" name="楕円 739"/>
        <xdr:cNvSpPr/>
      </xdr:nvSpPr>
      <xdr:spPr>
        <a:xfrm>
          <a:off x="19494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156211</xdr:rowOff>
    </xdr:to>
    <xdr:cxnSp macro="">
      <xdr:nvCxnSpPr>
        <xdr:cNvPr id="741" name="直線コネクタ 740"/>
        <xdr:cNvCxnSpPr/>
      </xdr:nvCxnSpPr>
      <xdr:spPr>
        <a:xfrm flipV="1">
          <a:off x="19545300" y="1797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119126</xdr:rowOff>
    </xdr:from>
    <xdr:to>
      <xdr:col>98</xdr:col>
      <xdr:colOff>38100</xdr:colOff>
      <xdr:row>105</xdr:row>
      <xdr:rowOff>49276</xdr:rowOff>
    </xdr:to>
    <xdr:sp macro="" textlink="">
      <xdr:nvSpPr>
        <xdr:cNvPr id="742" name="楕円 741"/>
        <xdr:cNvSpPr/>
      </xdr:nvSpPr>
      <xdr:spPr>
        <a:xfrm>
          <a:off x="18605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156211</xdr:rowOff>
    </xdr:from>
    <xdr:to>
      <xdr:col>102</xdr:col>
      <xdr:colOff>114300</xdr:colOff>
      <xdr:row>104</xdr:row>
      <xdr:rowOff>169926</xdr:rowOff>
    </xdr:to>
    <xdr:cxnSp macro="">
      <xdr:nvCxnSpPr>
        <xdr:cNvPr id="743" name="直線コネクタ 742"/>
        <xdr:cNvCxnSpPr/>
      </xdr:nvCxnSpPr>
      <xdr:spPr>
        <a:xfrm flipV="1">
          <a:off x="18656300" y="1798701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44" name="n_1aveValue【公民館】&#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745" name="n_2aveValue【公民館】&#10;一人当たり面積"/>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746" name="n_3aveValue【公民館】&#10;一人当たり面積"/>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747" name="n_4aveValue【公民館】&#10;一人当たり面積"/>
        <xdr:cNvSpPr txBox="1"/>
      </xdr:nvSpPr>
      <xdr:spPr>
        <a:xfrm>
          <a:off x="18421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748" name="n_1mainValue【公民館】&#10;一人当たり面積"/>
        <xdr:cNvSpPr txBox="1"/>
      </xdr:nvSpPr>
      <xdr:spPr>
        <a:xfrm>
          <a:off x="21075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749" name="n_2mainValue【公民館】&#10;一人当たり面積"/>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750" name="n_3mainValue【公民館】&#10;一人当たり面積"/>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65803</xdr:rowOff>
    </xdr:from>
    <xdr:ext cx="469744" cy="259045"/>
    <xdr:sp macro="" textlink="">
      <xdr:nvSpPr>
        <xdr:cNvPr id="751" name="n_4mainValue【公民館】&#10;一人当たり面積"/>
        <xdr:cNvSpPr txBox="1"/>
      </xdr:nvSpPr>
      <xdr:spPr>
        <a:xfrm>
          <a:off x="1842142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％と類似団体平均を大きく下回っており、毎年維持補修を実施して市内の道路を整備しているためである。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の有形固定資産減価償却率は類似団体平均を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％上回っており、一人当たりの面積も類似団体平均を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上回っている。学校施設全体の老朽化や人口の減少を勘案して、令和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年度の義務教育学校開校に向けて事業を進めている状況である。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15,520
15,473
78.68
15,857,022
15,087,018
764,048
7,294,062
15,577,808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131535</xdr:rowOff>
    </xdr:from>
    <xdr:to>
      <xdr:col>24</xdr:col>
      <xdr:colOff>114300</xdr:colOff>
      <xdr:row>40</xdr:row>
      <xdr:rowOff>61685</xdr:rowOff>
    </xdr:to>
    <xdr:sp macro="" textlink="">
      <xdr:nvSpPr>
        <xdr:cNvPr id="74" name="楕円 73"/>
        <xdr:cNvSpPr/>
      </xdr:nvSpPr>
      <xdr:spPr>
        <a:xfrm>
          <a:off x="45847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109962</xdr:rowOff>
    </xdr:from>
    <xdr:ext cx="405111" cy="259045"/>
    <xdr:sp macro="" textlink="">
      <xdr:nvSpPr>
        <xdr:cNvPr id="75" name="【図書館】&#10;有形固定資産減価償却率該当値テキスト"/>
        <xdr:cNvSpPr txBox="1"/>
      </xdr:nvSpPr>
      <xdr:spPr>
        <a:xfrm>
          <a:off x="4673600"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90715</xdr:rowOff>
    </xdr:from>
    <xdr:to>
      <xdr:col>20</xdr:col>
      <xdr:colOff>38100</xdr:colOff>
      <xdr:row>40</xdr:row>
      <xdr:rowOff>20865</xdr:rowOff>
    </xdr:to>
    <xdr:sp macro="" textlink="">
      <xdr:nvSpPr>
        <xdr:cNvPr id="76" name="楕円 75"/>
        <xdr:cNvSpPr/>
      </xdr:nvSpPr>
      <xdr:spPr>
        <a:xfrm>
          <a:off x="3746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141515</xdr:rowOff>
    </xdr:from>
    <xdr:to>
      <xdr:col>24</xdr:col>
      <xdr:colOff>63500</xdr:colOff>
      <xdr:row>40</xdr:row>
      <xdr:rowOff>10885</xdr:rowOff>
    </xdr:to>
    <xdr:cxnSp macro="">
      <xdr:nvCxnSpPr>
        <xdr:cNvPr id="77" name="直線コネクタ 76"/>
        <xdr:cNvCxnSpPr/>
      </xdr:nvCxnSpPr>
      <xdr:spPr>
        <a:xfrm>
          <a:off x="3797300" y="6828065"/>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90715</xdr:rowOff>
    </xdr:from>
    <xdr:to>
      <xdr:col>15</xdr:col>
      <xdr:colOff>101600</xdr:colOff>
      <xdr:row>40</xdr:row>
      <xdr:rowOff>20865</xdr:rowOff>
    </xdr:to>
    <xdr:sp macro="" textlink="">
      <xdr:nvSpPr>
        <xdr:cNvPr id="78" name="楕円 77"/>
        <xdr:cNvSpPr/>
      </xdr:nvSpPr>
      <xdr:spPr>
        <a:xfrm>
          <a:off x="2857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141515</xdr:rowOff>
    </xdr:from>
    <xdr:to>
      <xdr:col>19</xdr:col>
      <xdr:colOff>177800</xdr:colOff>
      <xdr:row>39</xdr:row>
      <xdr:rowOff>141515</xdr:rowOff>
    </xdr:to>
    <xdr:cxnSp macro="">
      <xdr:nvCxnSpPr>
        <xdr:cNvPr id="79" name="直線コネクタ 78"/>
        <xdr:cNvCxnSpPr/>
      </xdr:nvCxnSpPr>
      <xdr:spPr>
        <a:xfrm>
          <a:off x="2908300" y="6828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61323</xdr:rowOff>
    </xdr:from>
    <xdr:to>
      <xdr:col>10</xdr:col>
      <xdr:colOff>165100</xdr:colOff>
      <xdr:row>39</xdr:row>
      <xdr:rowOff>162923</xdr:rowOff>
    </xdr:to>
    <xdr:sp macro="" textlink="">
      <xdr:nvSpPr>
        <xdr:cNvPr id="80" name="楕円 79"/>
        <xdr:cNvSpPr/>
      </xdr:nvSpPr>
      <xdr:spPr>
        <a:xfrm>
          <a:off x="1968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112123</xdr:rowOff>
    </xdr:from>
    <xdr:to>
      <xdr:col>15</xdr:col>
      <xdr:colOff>50800</xdr:colOff>
      <xdr:row>39</xdr:row>
      <xdr:rowOff>141515</xdr:rowOff>
    </xdr:to>
    <xdr:cxnSp macro="">
      <xdr:nvCxnSpPr>
        <xdr:cNvPr id="81" name="直線コネクタ 80"/>
        <xdr:cNvCxnSpPr/>
      </xdr:nvCxnSpPr>
      <xdr:spPr>
        <a:xfrm>
          <a:off x="2019300" y="67986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35197</xdr:rowOff>
    </xdr:from>
    <xdr:to>
      <xdr:col>6</xdr:col>
      <xdr:colOff>38100</xdr:colOff>
      <xdr:row>39</xdr:row>
      <xdr:rowOff>136797</xdr:rowOff>
    </xdr:to>
    <xdr:sp macro="" textlink="">
      <xdr:nvSpPr>
        <xdr:cNvPr id="82" name="楕円 81"/>
        <xdr:cNvSpPr/>
      </xdr:nvSpPr>
      <xdr:spPr>
        <a:xfrm>
          <a:off x="1079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85997</xdr:rowOff>
    </xdr:from>
    <xdr:to>
      <xdr:col>10</xdr:col>
      <xdr:colOff>114300</xdr:colOff>
      <xdr:row>39</xdr:row>
      <xdr:rowOff>112123</xdr:rowOff>
    </xdr:to>
    <xdr:cxnSp macro="">
      <xdr:nvCxnSpPr>
        <xdr:cNvPr id="83" name="直線コネクタ 82"/>
        <xdr:cNvCxnSpPr/>
      </xdr:nvCxnSpPr>
      <xdr:spPr>
        <a:xfrm>
          <a:off x="1130300" y="67725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86" name="n_3aveValue【図書館】&#10;有形固定資産減価償却率"/>
        <xdr:cNvSpPr txBox="1"/>
      </xdr:nvSpPr>
      <xdr:spPr>
        <a:xfrm>
          <a:off x="1816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145160</xdr:rowOff>
    </xdr:from>
    <xdr:ext cx="405111" cy="259045"/>
    <xdr:sp macro="" textlink="">
      <xdr:nvSpPr>
        <xdr:cNvPr id="87" name="n_4aveValue【図書館】&#10;有形固定資産減価償却率"/>
        <xdr:cNvSpPr txBox="1"/>
      </xdr:nvSpPr>
      <xdr:spPr>
        <a:xfrm>
          <a:off x="927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11992</xdr:rowOff>
    </xdr:from>
    <xdr:ext cx="405111" cy="259045"/>
    <xdr:sp macro="" textlink="">
      <xdr:nvSpPr>
        <xdr:cNvPr id="88" name="n_1mainValue【図書館】&#10;有形固定資産減価償却率"/>
        <xdr:cNvSpPr txBox="1"/>
      </xdr:nvSpPr>
      <xdr:spPr>
        <a:xfrm>
          <a:off x="35820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11992</xdr:rowOff>
    </xdr:from>
    <xdr:ext cx="405111" cy="259045"/>
    <xdr:sp macro="" textlink="">
      <xdr:nvSpPr>
        <xdr:cNvPr id="89" name="n_2mainValue【図書館】&#10;有形固定資産減価償却率"/>
        <xdr:cNvSpPr txBox="1"/>
      </xdr:nvSpPr>
      <xdr:spPr>
        <a:xfrm>
          <a:off x="27057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8000</xdr:rowOff>
    </xdr:from>
    <xdr:ext cx="405111" cy="259045"/>
    <xdr:sp macro="" textlink="">
      <xdr:nvSpPr>
        <xdr:cNvPr id="90" name="n_3mainValue【図書館】&#10;有形固定資産減価償却率"/>
        <xdr:cNvSpPr txBox="1"/>
      </xdr:nvSpPr>
      <xdr:spPr>
        <a:xfrm>
          <a:off x="1816744" y="652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127924</xdr:rowOff>
    </xdr:from>
    <xdr:ext cx="405111" cy="259045"/>
    <xdr:sp macro="" textlink="">
      <xdr:nvSpPr>
        <xdr:cNvPr id="91" name="n_4mainValue【図書館】&#10;有形固定資産減価償却率"/>
        <xdr:cNvSpPr txBox="1"/>
      </xdr:nvSpPr>
      <xdr:spPr>
        <a:xfrm>
          <a:off x="927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xdr:cNvSpPr txBox="1"/>
      </xdr:nvSpPr>
      <xdr:spPr>
        <a:xfrm>
          <a:off x="10515600" y="665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9072</xdr:rowOff>
    </xdr:from>
    <xdr:to>
      <xdr:col>55</xdr:col>
      <xdr:colOff>50800</xdr:colOff>
      <xdr:row>34</xdr:row>
      <xdr:rowOff>110672</xdr:rowOff>
    </xdr:to>
    <xdr:sp macro="" textlink="">
      <xdr:nvSpPr>
        <xdr:cNvPr id="133" name="楕円 132"/>
        <xdr:cNvSpPr/>
      </xdr:nvSpPr>
      <xdr:spPr>
        <a:xfrm>
          <a:off x="104267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95449</xdr:rowOff>
    </xdr:from>
    <xdr:ext cx="469744" cy="259045"/>
    <xdr:sp macro="" textlink="">
      <xdr:nvSpPr>
        <xdr:cNvPr id="134" name="【図書館】&#10;一人当たり面積該当値テキスト"/>
        <xdr:cNvSpPr txBox="1"/>
      </xdr:nvSpPr>
      <xdr:spPr>
        <a:xfrm>
          <a:off x="10515600" y="575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41728</xdr:rowOff>
    </xdr:from>
    <xdr:to>
      <xdr:col>50</xdr:col>
      <xdr:colOff>165100</xdr:colOff>
      <xdr:row>34</xdr:row>
      <xdr:rowOff>143328</xdr:rowOff>
    </xdr:to>
    <xdr:sp macro="" textlink="">
      <xdr:nvSpPr>
        <xdr:cNvPr id="135" name="楕円 134"/>
        <xdr:cNvSpPr/>
      </xdr:nvSpPr>
      <xdr:spPr>
        <a:xfrm>
          <a:off x="9588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59872</xdr:rowOff>
    </xdr:from>
    <xdr:to>
      <xdr:col>55</xdr:col>
      <xdr:colOff>0</xdr:colOff>
      <xdr:row>34</xdr:row>
      <xdr:rowOff>92528</xdr:rowOff>
    </xdr:to>
    <xdr:cxnSp macro="">
      <xdr:nvCxnSpPr>
        <xdr:cNvPr id="136" name="直線コネクタ 135"/>
        <xdr:cNvCxnSpPr/>
      </xdr:nvCxnSpPr>
      <xdr:spPr>
        <a:xfrm flipV="1">
          <a:off x="9639300" y="5889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63500</xdr:rowOff>
    </xdr:from>
    <xdr:to>
      <xdr:col>46</xdr:col>
      <xdr:colOff>38100</xdr:colOff>
      <xdr:row>34</xdr:row>
      <xdr:rowOff>165100</xdr:rowOff>
    </xdr:to>
    <xdr:sp macro="" textlink="">
      <xdr:nvSpPr>
        <xdr:cNvPr id="137" name="楕円 136"/>
        <xdr:cNvSpPr/>
      </xdr:nvSpPr>
      <xdr:spPr>
        <a:xfrm>
          <a:off x="8699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92528</xdr:rowOff>
    </xdr:from>
    <xdr:to>
      <xdr:col>50</xdr:col>
      <xdr:colOff>114300</xdr:colOff>
      <xdr:row>34</xdr:row>
      <xdr:rowOff>114300</xdr:rowOff>
    </xdr:to>
    <xdr:cxnSp macro="">
      <xdr:nvCxnSpPr>
        <xdr:cNvPr id="138" name="直線コネクタ 137"/>
        <xdr:cNvCxnSpPr/>
      </xdr:nvCxnSpPr>
      <xdr:spPr>
        <a:xfrm flipV="1">
          <a:off x="8750300" y="59218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96157</xdr:rowOff>
    </xdr:from>
    <xdr:to>
      <xdr:col>41</xdr:col>
      <xdr:colOff>101600</xdr:colOff>
      <xdr:row>35</xdr:row>
      <xdr:rowOff>26307</xdr:rowOff>
    </xdr:to>
    <xdr:sp macro="" textlink="">
      <xdr:nvSpPr>
        <xdr:cNvPr id="139" name="楕円 138"/>
        <xdr:cNvSpPr/>
      </xdr:nvSpPr>
      <xdr:spPr>
        <a:xfrm>
          <a:off x="7810500" y="592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114300</xdr:rowOff>
    </xdr:from>
    <xdr:to>
      <xdr:col>45</xdr:col>
      <xdr:colOff>177800</xdr:colOff>
      <xdr:row>34</xdr:row>
      <xdr:rowOff>146957</xdr:rowOff>
    </xdr:to>
    <xdr:cxnSp macro="">
      <xdr:nvCxnSpPr>
        <xdr:cNvPr id="140" name="直線コネクタ 139"/>
        <xdr:cNvCxnSpPr/>
      </xdr:nvCxnSpPr>
      <xdr:spPr>
        <a:xfrm flipV="1">
          <a:off x="7861300" y="5943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117928</xdr:rowOff>
    </xdr:from>
    <xdr:to>
      <xdr:col>36</xdr:col>
      <xdr:colOff>165100</xdr:colOff>
      <xdr:row>35</xdr:row>
      <xdr:rowOff>48078</xdr:rowOff>
    </xdr:to>
    <xdr:sp macro="" textlink="">
      <xdr:nvSpPr>
        <xdr:cNvPr id="141" name="楕円 140"/>
        <xdr:cNvSpPr/>
      </xdr:nvSpPr>
      <xdr:spPr>
        <a:xfrm>
          <a:off x="6921500" y="59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146957</xdr:rowOff>
    </xdr:from>
    <xdr:to>
      <xdr:col>41</xdr:col>
      <xdr:colOff>50800</xdr:colOff>
      <xdr:row>34</xdr:row>
      <xdr:rowOff>168728</xdr:rowOff>
    </xdr:to>
    <xdr:cxnSp macro="">
      <xdr:nvCxnSpPr>
        <xdr:cNvPr id="142" name="直線コネクタ 141"/>
        <xdr:cNvCxnSpPr/>
      </xdr:nvCxnSpPr>
      <xdr:spPr>
        <a:xfrm flipV="1">
          <a:off x="6972300" y="59762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xdr:cNvSpPr txBox="1"/>
      </xdr:nvSpPr>
      <xdr:spPr>
        <a:xfrm>
          <a:off x="9391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xdr:cNvSpPr txBox="1"/>
      </xdr:nvSpPr>
      <xdr:spPr>
        <a:xfrm>
          <a:off x="85154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5" name="n_3aveValue【図書館】&#10;一人当たり面積"/>
        <xdr:cNvSpPr txBox="1"/>
      </xdr:nvSpPr>
      <xdr:spPr>
        <a:xfrm>
          <a:off x="7626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xdr:cNvSpPr txBox="1"/>
      </xdr:nvSpPr>
      <xdr:spPr>
        <a:xfrm>
          <a:off x="6737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159855</xdr:rowOff>
    </xdr:from>
    <xdr:ext cx="469744" cy="259045"/>
    <xdr:sp macro="" textlink="">
      <xdr:nvSpPr>
        <xdr:cNvPr id="147" name="n_1mainValue【図書館】&#10;一人当たり面積"/>
        <xdr:cNvSpPr txBox="1"/>
      </xdr:nvSpPr>
      <xdr:spPr>
        <a:xfrm>
          <a:off x="9391727" y="56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10177</xdr:rowOff>
    </xdr:from>
    <xdr:ext cx="469744" cy="259045"/>
    <xdr:sp macro="" textlink="">
      <xdr:nvSpPr>
        <xdr:cNvPr id="148" name="n_2mainValue【図書館】&#10;一人当たり面積"/>
        <xdr:cNvSpPr txBox="1"/>
      </xdr:nvSpPr>
      <xdr:spPr>
        <a:xfrm>
          <a:off x="8515427"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42834</xdr:rowOff>
    </xdr:from>
    <xdr:ext cx="469744" cy="259045"/>
    <xdr:sp macro="" textlink="">
      <xdr:nvSpPr>
        <xdr:cNvPr id="149" name="n_3mainValue【図書館】&#10;一人当たり面積"/>
        <xdr:cNvSpPr txBox="1"/>
      </xdr:nvSpPr>
      <xdr:spPr>
        <a:xfrm>
          <a:off x="7626427" y="570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64605</xdr:rowOff>
    </xdr:from>
    <xdr:ext cx="469744" cy="259045"/>
    <xdr:sp macro="" textlink="">
      <xdr:nvSpPr>
        <xdr:cNvPr id="150" name="n_4mainValue【図書館】&#10;一人当たり面積"/>
        <xdr:cNvSpPr txBox="1"/>
      </xdr:nvSpPr>
      <xdr:spPr>
        <a:xfrm>
          <a:off x="6737427" y="572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91" name="楕円 190"/>
        <xdr:cNvSpPr/>
      </xdr:nvSpPr>
      <xdr:spPr>
        <a:xfrm>
          <a:off x="4584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140987</xdr:rowOff>
    </xdr:from>
    <xdr:ext cx="405111" cy="259045"/>
    <xdr:sp macro="" textlink="">
      <xdr:nvSpPr>
        <xdr:cNvPr id="192" name="【体育館・プール】&#10;有形固定資産減価償却率該当値テキスト"/>
        <xdr:cNvSpPr txBox="1"/>
      </xdr:nvSpPr>
      <xdr:spPr>
        <a:xfrm>
          <a:off x="4673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130175</xdr:rowOff>
    </xdr:from>
    <xdr:to>
      <xdr:col>20</xdr:col>
      <xdr:colOff>38100</xdr:colOff>
      <xdr:row>61</xdr:row>
      <xdr:rowOff>60325</xdr:rowOff>
    </xdr:to>
    <xdr:sp macro="" textlink="">
      <xdr:nvSpPr>
        <xdr:cNvPr id="193" name="楕円 192"/>
        <xdr:cNvSpPr/>
      </xdr:nvSpPr>
      <xdr:spPr>
        <a:xfrm>
          <a:off x="3746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xdr:rowOff>
    </xdr:from>
    <xdr:to>
      <xdr:col>24</xdr:col>
      <xdr:colOff>63500</xdr:colOff>
      <xdr:row>61</xdr:row>
      <xdr:rowOff>41910</xdr:rowOff>
    </xdr:to>
    <xdr:cxnSp macro="">
      <xdr:nvCxnSpPr>
        <xdr:cNvPr id="194" name="直線コネクタ 193"/>
        <xdr:cNvCxnSpPr/>
      </xdr:nvCxnSpPr>
      <xdr:spPr>
        <a:xfrm>
          <a:off x="3797300" y="104679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76835</xdr:rowOff>
    </xdr:from>
    <xdr:to>
      <xdr:col>15</xdr:col>
      <xdr:colOff>101600</xdr:colOff>
      <xdr:row>61</xdr:row>
      <xdr:rowOff>6985</xdr:rowOff>
    </xdr:to>
    <xdr:sp macro="" textlink="">
      <xdr:nvSpPr>
        <xdr:cNvPr id="195" name="楕円 194"/>
        <xdr:cNvSpPr/>
      </xdr:nvSpPr>
      <xdr:spPr>
        <a:xfrm>
          <a:off x="2857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127635</xdr:rowOff>
    </xdr:from>
    <xdr:to>
      <xdr:col>19</xdr:col>
      <xdr:colOff>177800</xdr:colOff>
      <xdr:row>61</xdr:row>
      <xdr:rowOff>9525</xdr:rowOff>
    </xdr:to>
    <xdr:cxnSp macro="">
      <xdr:nvCxnSpPr>
        <xdr:cNvPr id="196" name="直線コネクタ 195"/>
        <xdr:cNvCxnSpPr/>
      </xdr:nvCxnSpPr>
      <xdr:spPr>
        <a:xfrm>
          <a:off x="2908300" y="104146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97" name="楕円 196"/>
        <xdr:cNvSpPr/>
      </xdr:nvSpPr>
      <xdr:spPr>
        <a:xfrm>
          <a:off x="1968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127635</xdr:rowOff>
    </xdr:to>
    <xdr:cxnSp macro="">
      <xdr:nvCxnSpPr>
        <xdr:cNvPr id="198" name="直線コネクタ 197"/>
        <xdr:cNvCxnSpPr/>
      </xdr:nvCxnSpPr>
      <xdr:spPr>
        <a:xfrm>
          <a:off x="2019300" y="1032700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114935</xdr:rowOff>
    </xdr:from>
    <xdr:to>
      <xdr:col>6</xdr:col>
      <xdr:colOff>38100</xdr:colOff>
      <xdr:row>60</xdr:row>
      <xdr:rowOff>45085</xdr:rowOff>
    </xdr:to>
    <xdr:sp macro="" textlink="">
      <xdr:nvSpPr>
        <xdr:cNvPr id="199" name="楕円 198"/>
        <xdr:cNvSpPr/>
      </xdr:nvSpPr>
      <xdr:spPr>
        <a:xfrm>
          <a:off x="1079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165735</xdr:rowOff>
    </xdr:from>
    <xdr:to>
      <xdr:col>10</xdr:col>
      <xdr:colOff>114300</xdr:colOff>
      <xdr:row>60</xdr:row>
      <xdr:rowOff>40005</xdr:rowOff>
    </xdr:to>
    <xdr:cxnSp macro="">
      <xdr:nvCxnSpPr>
        <xdr:cNvPr id="200" name="直線コネクタ 199"/>
        <xdr:cNvCxnSpPr/>
      </xdr:nvCxnSpPr>
      <xdr:spPr>
        <a:xfrm>
          <a:off x="1130300" y="102812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3" name="n_3aveValue【体育館・プール】&#10;有形固定資産減価償却率"/>
        <xdr:cNvSpPr txBox="1"/>
      </xdr:nvSpPr>
      <xdr:spPr>
        <a:xfrm>
          <a:off x="1816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4" name="n_4aveValue【体育館・プール】&#10;有形固定資産減価償却率"/>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51452</xdr:rowOff>
    </xdr:from>
    <xdr:ext cx="405111" cy="259045"/>
    <xdr:sp macro="" textlink="">
      <xdr:nvSpPr>
        <xdr:cNvPr id="205" name="n_1mainValue【体育館・プール】&#10;有形固定資産減価償却率"/>
        <xdr:cNvSpPr txBox="1"/>
      </xdr:nvSpPr>
      <xdr:spPr>
        <a:xfrm>
          <a:off x="3582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206" name="n_2mainValue【体育館・プール】&#10;有形固定資産減価償却率"/>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107332</xdr:rowOff>
    </xdr:from>
    <xdr:ext cx="405111" cy="259045"/>
    <xdr:sp macro="" textlink="">
      <xdr:nvSpPr>
        <xdr:cNvPr id="207" name="n_3mainValue【体育館・プール】&#10;有形固定資産減価償却率"/>
        <xdr:cNvSpPr txBox="1"/>
      </xdr:nvSpPr>
      <xdr:spPr>
        <a:xfrm>
          <a:off x="1816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8" name="n_4mainValue【体育館・プール】&#10;有形固定資産減価償却率"/>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60960</xdr:rowOff>
    </xdr:from>
    <xdr:to>
      <xdr:col>55</xdr:col>
      <xdr:colOff>50800</xdr:colOff>
      <xdr:row>60</xdr:row>
      <xdr:rowOff>162560</xdr:rowOff>
    </xdr:to>
    <xdr:sp macro="" textlink="">
      <xdr:nvSpPr>
        <xdr:cNvPr id="248" name="楕円 247"/>
        <xdr:cNvSpPr/>
      </xdr:nvSpPr>
      <xdr:spPr>
        <a:xfrm>
          <a:off x="104267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83837</xdr:rowOff>
    </xdr:from>
    <xdr:ext cx="469744" cy="259045"/>
    <xdr:sp macro="" textlink="">
      <xdr:nvSpPr>
        <xdr:cNvPr id="249" name="【体育館・プール】&#10;一人当たり面積該当値テキスト"/>
        <xdr:cNvSpPr txBox="1"/>
      </xdr:nvSpPr>
      <xdr:spPr>
        <a:xfrm>
          <a:off x="10515600"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76200</xdr:rowOff>
    </xdr:from>
    <xdr:to>
      <xdr:col>50</xdr:col>
      <xdr:colOff>165100</xdr:colOff>
      <xdr:row>61</xdr:row>
      <xdr:rowOff>6350</xdr:rowOff>
    </xdr:to>
    <xdr:sp macro="" textlink="">
      <xdr:nvSpPr>
        <xdr:cNvPr id="250" name="楕円 249"/>
        <xdr:cNvSpPr/>
      </xdr:nvSpPr>
      <xdr:spPr>
        <a:xfrm>
          <a:off x="9588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111760</xdr:rowOff>
    </xdr:from>
    <xdr:to>
      <xdr:col>55</xdr:col>
      <xdr:colOff>0</xdr:colOff>
      <xdr:row>60</xdr:row>
      <xdr:rowOff>127000</xdr:rowOff>
    </xdr:to>
    <xdr:cxnSp macro="">
      <xdr:nvCxnSpPr>
        <xdr:cNvPr id="251" name="直線コネクタ 250"/>
        <xdr:cNvCxnSpPr/>
      </xdr:nvCxnSpPr>
      <xdr:spPr>
        <a:xfrm flipV="1">
          <a:off x="9639300" y="10398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86360</xdr:rowOff>
    </xdr:from>
    <xdr:to>
      <xdr:col>46</xdr:col>
      <xdr:colOff>38100</xdr:colOff>
      <xdr:row>61</xdr:row>
      <xdr:rowOff>16510</xdr:rowOff>
    </xdr:to>
    <xdr:sp macro="" textlink="">
      <xdr:nvSpPr>
        <xdr:cNvPr id="252" name="楕円 251"/>
        <xdr:cNvSpPr/>
      </xdr:nvSpPr>
      <xdr:spPr>
        <a:xfrm>
          <a:off x="869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127000</xdr:rowOff>
    </xdr:from>
    <xdr:to>
      <xdr:col>50</xdr:col>
      <xdr:colOff>114300</xdr:colOff>
      <xdr:row>60</xdr:row>
      <xdr:rowOff>137160</xdr:rowOff>
    </xdr:to>
    <xdr:cxnSp macro="">
      <xdr:nvCxnSpPr>
        <xdr:cNvPr id="253" name="直線コネクタ 252"/>
        <xdr:cNvCxnSpPr/>
      </xdr:nvCxnSpPr>
      <xdr:spPr>
        <a:xfrm flipV="1">
          <a:off x="8750300" y="104140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99060</xdr:rowOff>
    </xdr:from>
    <xdr:to>
      <xdr:col>41</xdr:col>
      <xdr:colOff>101600</xdr:colOff>
      <xdr:row>61</xdr:row>
      <xdr:rowOff>29210</xdr:rowOff>
    </xdr:to>
    <xdr:sp macro="" textlink="">
      <xdr:nvSpPr>
        <xdr:cNvPr id="254" name="楕円 253"/>
        <xdr:cNvSpPr/>
      </xdr:nvSpPr>
      <xdr:spPr>
        <a:xfrm>
          <a:off x="7810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137160</xdr:rowOff>
    </xdr:from>
    <xdr:to>
      <xdr:col>45</xdr:col>
      <xdr:colOff>177800</xdr:colOff>
      <xdr:row>60</xdr:row>
      <xdr:rowOff>149860</xdr:rowOff>
    </xdr:to>
    <xdr:cxnSp macro="">
      <xdr:nvCxnSpPr>
        <xdr:cNvPr id="255" name="直線コネクタ 254"/>
        <xdr:cNvCxnSpPr/>
      </xdr:nvCxnSpPr>
      <xdr:spPr>
        <a:xfrm flipV="1">
          <a:off x="7861300" y="1042416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111760</xdr:rowOff>
    </xdr:from>
    <xdr:to>
      <xdr:col>36</xdr:col>
      <xdr:colOff>165100</xdr:colOff>
      <xdr:row>61</xdr:row>
      <xdr:rowOff>41910</xdr:rowOff>
    </xdr:to>
    <xdr:sp macro="" textlink="">
      <xdr:nvSpPr>
        <xdr:cNvPr id="256" name="楕円 255"/>
        <xdr:cNvSpPr/>
      </xdr:nvSpPr>
      <xdr:spPr>
        <a:xfrm>
          <a:off x="69215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149860</xdr:rowOff>
    </xdr:from>
    <xdr:to>
      <xdr:col>41</xdr:col>
      <xdr:colOff>50800</xdr:colOff>
      <xdr:row>60</xdr:row>
      <xdr:rowOff>162560</xdr:rowOff>
    </xdr:to>
    <xdr:cxnSp macro="">
      <xdr:nvCxnSpPr>
        <xdr:cNvPr id="257" name="直線コネクタ 256"/>
        <xdr:cNvCxnSpPr/>
      </xdr:nvCxnSpPr>
      <xdr:spPr>
        <a:xfrm flipV="1">
          <a:off x="6972300" y="1043686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60" name="n_3aveValue【体育館・プール】&#10;一人当たり面積"/>
        <xdr:cNvSpPr txBox="1"/>
      </xdr:nvSpPr>
      <xdr:spPr>
        <a:xfrm>
          <a:off x="7626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61" name="n_4aveValue【体育館・プール】&#10;一人当たり面積"/>
        <xdr:cNvSpPr txBox="1"/>
      </xdr:nvSpPr>
      <xdr:spPr>
        <a:xfrm>
          <a:off x="6737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22877</xdr:rowOff>
    </xdr:from>
    <xdr:ext cx="469744" cy="259045"/>
    <xdr:sp macro="" textlink="">
      <xdr:nvSpPr>
        <xdr:cNvPr id="262" name="n_1mainValue【体育館・プール】&#10;一人当たり面積"/>
        <xdr:cNvSpPr txBox="1"/>
      </xdr:nvSpPr>
      <xdr:spPr>
        <a:xfrm>
          <a:off x="93917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33037</xdr:rowOff>
    </xdr:from>
    <xdr:ext cx="469744" cy="259045"/>
    <xdr:sp macro="" textlink="">
      <xdr:nvSpPr>
        <xdr:cNvPr id="263" name="n_2mainValue【体育館・プール】&#10;一人当たり面積"/>
        <xdr:cNvSpPr txBox="1"/>
      </xdr:nvSpPr>
      <xdr:spPr>
        <a:xfrm>
          <a:off x="8515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45737</xdr:rowOff>
    </xdr:from>
    <xdr:ext cx="469744" cy="259045"/>
    <xdr:sp macro="" textlink="">
      <xdr:nvSpPr>
        <xdr:cNvPr id="264" name="n_3mainValue【体育館・プール】&#10;一人当たり面積"/>
        <xdr:cNvSpPr txBox="1"/>
      </xdr:nvSpPr>
      <xdr:spPr>
        <a:xfrm>
          <a:off x="76264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58437</xdr:rowOff>
    </xdr:from>
    <xdr:ext cx="469744" cy="259045"/>
    <xdr:sp macro="" textlink="">
      <xdr:nvSpPr>
        <xdr:cNvPr id="265" name="n_4mainValue【体育館・プール】&#10;一人当たり面積"/>
        <xdr:cNvSpPr txBox="1"/>
      </xdr:nvSpPr>
      <xdr:spPr>
        <a:xfrm>
          <a:off x="6737427" y="1017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293" name="【福祉施設】&#10;有形固定資産減価償却率平均値テキスト"/>
        <xdr:cNvSpPr txBox="1"/>
      </xdr:nvSpPr>
      <xdr:spPr>
        <a:xfrm>
          <a:off x="4673600" y="1389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76454</xdr:rowOff>
    </xdr:from>
    <xdr:to>
      <xdr:col>24</xdr:col>
      <xdr:colOff>114300</xdr:colOff>
      <xdr:row>80</xdr:row>
      <xdr:rowOff>6604</xdr:rowOff>
    </xdr:to>
    <xdr:sp macro="" textlink="">
      <xdr:nvSpPr>
        <xdr:cNvPr id="304" name="楕円 303"/>
        <xdr:cNvSpPr/>
      </xdr:nvSpPr>
      <xdr:spPr>
        <a:xfrm>
          <a:off x="45847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99331</xdr:rowOff>
    </xdr:from>
    <xdr:ext cx="405111" cy="259045"/>
    <xdr:sp macro="" textlink="">
      <xdr:nvSpPr>
        <xdr:cNvPr id="305" name="【福祉施設】&#10;有形固定資産減価償却率該当値テキスト"/>
        <xdr:cNvSpPr txBox="1"/>
      </xdr:nvSpPr>
      <xdr:spPr>
        <a:xfrm>
          <a:off x="4673600" y="134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xdr:rowOff>
    </xdr:from>
    <xdr:to>
      <xdr:col>20</xdr:col>
      <xdr:colOff>38100</xdr:colOff>
      <xdr:row>80</xdr:row>
      <xdr:rowOff>118618</xdr:rowOff>
    </xdr:to>
    <xdr:sp macro="" textlink="">
      <xdr:nvSpPr>
        <xdr:cNvPr id="306" name="楕円 305"/>
        <xdr:cNvSpPr/>
      </xdr:nvSpPr>
      <xdr:spPr>
        <a:xfrm>
          <a:off x="37465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127254</xdr:rowOff>
    </xdr:from>
    <xdr:to>
      <xdr:col>24</xdr:col>
      <xdr:colOff>63500</xdr:colOff>
      <xdr:row>80</xdr:row>
      <xdr:rowOff>67818</xdr:rowOff>
    </xdr:to>
    <xdr:cxnSp macro="">
      <xdr:nvCxnSpPr>
        <xdr:cNvPr id="307" name="直線コネクタ 306"/>
        <xdr:cNvCxnSpPr/>
      </xdr:nvCxnSpPr>
      <xdr:spPr>
        <a:xfrm flipV="1">
          <a:off x="3797300" y="13671804"/>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308" name="楕円 307"/>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26670</xdr:rowOff>
    </xdr:from>
    <xdr:to>
      <xdr:col>19</xdr:col>
      <xdr:colOff>177800</xdr:colOff>
      <xdr:row>80</xdr:row>
      <xdr:rowOff>67818</xdr:rowOff>
    </xdr:to>
    <xdr:cxnSp macro="">
      <xdr:nvCxnSpPr>
        <xdr:cNvPr id="309" name="直線コネクタ 308"/>
        <xdr:cNvCxnSpPr/>
      </xdr:nvCxnSpPr>
      <xdr:spPr>
        <a:xfrm>
          <a:off x="2908300" y="137426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83313</xdr:rowOff>
    </xdr:from>
    <xdr:to>
      <xdr:col>10</xdr:col>
      <xdr:colOff>165100</xdr:colOff>
      <xdr:row>82</xdr:row>
      <xdr:rowOff>13463</xdr:rowOff>
    </xdr:to>
    <xdr:sp macro="" textlink="">
      <xdr:nvSpPr>
        <xdr:cNvPr id="310" name="楕円 309"/>
        <xdr:cNvSpPr/>
      </xdr:nvSpPr>
      <xdr:spPr>
        <a:xfrm>
          <a:off x="1968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26670</xdr:rowOff>
    </xdr:from>
    <xdr:to>
      <xdr:col>15</xdr:col>
      <xdr:colOff>50800</xdr:colOff>
      <xdr:row>81</xdr:row>
      <xdr:rowOff>134113</xdr:rowOff>
    </xdr:to>
    <xdr:cxnSp macro="">
      <xdr:nvCxnSpPr>
        <xdr:cNvPr id="311" name="直線コネクタ 310"/>
        <xdr:cNvCxnSpPr/>
      </xdr:nvCxnSpPr>
      <xdr:spPr>
        <a:xfrm flipV="1">
          <a:off x="2019300" y="13742670"/>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94742</xdr:rowOff>
    </xdr:from>
    <xdr:to>
      <xdr:col>6</xdr:col>
      <xdr:colOff>38100</xdr:colOff>
      <xdr:row>83</xdr:row>
      <xdr:rowOff>24892</xdr:rowOff>
    </xdr:to>
    <xdr:sp macro="" textlink="">
      <xdr:nvSpPr>
        <xdr:cNvPr id="312" name="楕円 311"/>
        <xdr:cNvSpPr/>
      </xdr:nvSpPr>
      <xdr:spPr>
        <a:xfrm>
          <a:off x="1079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134113</xdr:rowOff>
    </xdr:from>
    <xdr:to>
      <xdr:col>10</xdr:col>
      <xdr:colOff>114300</xdr:colOff>
      <xdr:row>82</xdr:row>
      <xdr:rowOff>145542</xdr:rowOff>
    </xdr:to>
    <xdr:cxnSp macro="">
      <xdr:nvCxnSpPr>
        <xdr:cNvPr id="313" name="直線コネクタ 312"/>
        <xdr:cNvCxnSpPr/>
      </xdr:nvCxnSpPr>
      <xdr:spPr>
        <a:xfrm flipV="1">
          <a:off x="1130300" y="14021563"/>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314" name="n_1aveValue【福祉施設】&#10;有形固定資産減価償却率"/>
        <xdr:cNvSpPr txBox="1"/>
      </xdr:nvSpPr>
      <xdr:spPr>
        <a:xfrm>
          <a:off x="3582044"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315" name="n_2aveValue【福祉施設】&#10;有形固定資産減価償却率"/>
        <xdr:cNvSpPr txBox="1"/>
      </xdr:nvSpPr>
      <xdr:spPr>
        <a:xfrm>
          <a:off x="2705744" y="1394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xdr:cNvSpPr txBox="1"/>
      </xdr:nvSpPr>
      <xdr:spPr>
        <a:xfrm>
          <a:off x="1816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xdr:cNvSpPr txBox="1"/>
      </xdr:nvSpPr>
      <xdr:spPr>
        <a:xfrm>
          <a:off x="927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135145</xdr:rowOff>
    </xdr:from>
    <xdr:ext cx="405111" cy="259045"/>
    <xdr:sp macro="" textlink="">
      <xdr:nvSpPr>
        <xdr:cNvPr id="318" name="n_1mainValue【福祉施設】&#10;有形固定資産減価償却率"/>
        <xdr:cNvSpPr txBox="1"/>
      </xdr:nvSpPr>
      <xdr:spPr>
        <a:xfrm>
          <a:off x="3582044" y="1350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9" name="n_2mainValue【福祉施設】&#10;有形固定資産減価償却率"/>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4590</xdr:rowOff>
    </xdr:from>
    <xdr:ext cx="405111" cy="259045"/>
    <xdr:sp macro="" textlink="">
      <xdr:nvSpPr>
        <xdr:cNvPr id="320" name="n_3mainValue【福祉施設】&#10;有形固定資産減価償却率"/>
        <xdr:cNvSpPr txBox="1"/>
      </xdr:nvSpPr>
      <xdr:spPr>
        <a:xfrm>
          <a:off x="1816744"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16019</xdr:rowOff>
    </xdr:from>
    <xdr:ext cx="405111" cy="259045"/>
    <xdr:sp macro="" textlink="">
      <xdr:nvSpPr>
        <xdr:cNvPr id="321" name="n_4mainValue【福祉施設】&#10;有形固定資産減価償却率"/>
        <xdr:cNvSpPr txBox="1"/>
      </xdr:nvSpPr>
      <xdr:spPr>
        <a:xfrm>
          <a:off x="927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xdr:cNvSpPr txBox="1"/>
      </xdr:nvSpPr>
      <xdr:spPr>
        <a:xfrm>
          <a:off x="10515600" y="1454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88537</xdr:rowOff>
    </xdr:from>
    <xdr:to>
      <xdr:col>55</xdr:col>
      <xdr:colOff>50800</xdr:colOff>
      <xdr:row>87</xdr:row>
      <xdr:rowOff>18687</xdr:rowOff>
    </xdr:to>
    <xdr:sp macro="" textlink="">
      <xdr:nvSpPr>
        <xdr:cNvPr id="363" name="楕円 362"/>
        <xdr:cNvSpPr/>
      </xdr:nvSpPr>
      <xdr:spPr>
        <a:xfrm>
          <a:off x="104267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3464</xdr:rowOff>
    </xdr:from>
    <xdr:ext cx="469744" cy="259045"/>
    <xdr:sp macro="" textlink="">
      <xdr:nvSpPr>
        <xdr:cNvPr id="364" name="【福祉施設】&#10;一人当たり面積該当値テキスト"/>
        <xdr:cNvSpPr txBox="1"/>
      </xdr:nvSpPr>
      <xdr:spPr>
        <a:xfrm>
          <a:off x="10515600" y="147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65" name="楕円 364"/>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77288</xdr:rowOff>
    </xdr:from>
    <xdr:to>
      <xdr:col>55</xdr:col>
      <xdr:colOff>0</xdr:colOff>
      <xdr:row>86</xdr:row>
      <xdr:rowOff>139337</xdr:rowOff>
    </xdr:to>
    <xdr:cxnSp macro="">
      <xdr:nvCxnSpPr>
        <xdr:cNvPr id="366" name="直線コネクタ 365"/>
        <xdr:cNvCxnSpPr/>
      </xdr:nvCxnSpPr>
      <xdr:spPr>
        <a:xfrm>
          <a:off x="9639300" y="148219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28666</xdr:rowOff>
    </xdr:from>
    <xdr:to>
      <xdr:col>46</xdr:col>
      <xdr:colOff>38100</xdr:colOff>
      <xdr:row>86</xdr:row>
      <xdr:rowOff>130266</xdr:rowOff>
    </xdr:to>
    <xdr:sp macro="" textlink="">
      <xdr:nvSpPr>
        <xdr:cNvPr id="367" name="楕円 366"/>
        <xdr:cNvSpPr/>
      </xdr:nvSpPr>
      <xdr:spPr>
        <a:xfrm>
          <a:off x="8699500" y="147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77288</xdr:rowOff>
    </xdr:from>
    <xdr:to>
      <xdr:col>50</xdr:col>
      <xdr:colOff>114300</xdr:colOff>
      <xdr:row>86</xdr:row>
      <xdr:rowOff>79466</xdr:rowOff>
    </xdr:to>
    <xdr:cxnSp macro="">
      <xdr:nvCxnSpPr>
        <xdr:cNvPr id="368" name="直線コネクタ 367"/>
        <xdr:cNvCxnSpPr/>
      </xdr:nvCxnSpPr>
      <xdr:spPr>
        <a:xfrm flipV="1">
          <a:off x="8750300" y="148219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29755</xdr:rowOff>
    </xdr:from>
    <xdr:to>
      <xdr:col>41</xdr:col>
      <xdr:colOff>101600</xdr:colOff>
      <xdr:row>86</xdr:row>
      <xdr:rowOff>131355</xdr:rowOff>
    </xdr:to>
    <xdr:sp macro="" textlink="">
      <xdr:nvSpPr>
        <xdr:cNvPr id="369" name="楕円 368"/>
        <xdr:cNvSpPr/>
      </xdr:nvSpPr>
      <xdr:spPr>
        <a:xfrm>
          <a:off x="7810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79466</xdr:rowOff>
    </xdr:from>
    <xdr:to>
      <xdr:col>45</xdr:col>
      <xdr:colOff>177800</xdr:colOff>
      <xdr:row>86</xdr:row>
      <xdr:rowOff>80555</xdr:rowOff>
    </xdr:to>
    <xdr:cxnSp macro="">
      <xdr:nvCxnSpPr>
        <xdr:cNvPr id="370" name="直線コネクタ 369"/>
        <xdr:cNvCxnSpPr/>
      </xdr:nvCxnSpPr>
      <xdr:spPr>
        <a:xfrm flipV="1">
          <a:off x="7861300" y="14824166"/>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31931</xdr:rowOff>
    </xdr:from>
    <xdr:to>
      <xdr:col>36</xdr:col>
      <xdr:colOff>165100</xdr:colOff>
      <xdr:row>86</xdr:row>
      <xdr:rowOff>133531</xdr:rowOff>
    </xdr:to>
    <xdr:sp macro="" textlink="">
      <xdr:nvSpPr>
        <xdr:cNvPr id="371" name="楕円 370"/>
        <xdr:cNvSpPr/>
      </xdr:nvSpPr>
      <xdr:spPr>
        <a:xfrm>
          <a:off x="6921500" y="14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80555</xdr:rowOff>
    </xdr:from>
    <xdr:to>
      <xdr:col>41</xdr:col>
      <xdr:colOff>50800</xdr:colOff>
      <xdr:row>86</xdr:row>
      <xdr:rowOff>82731</xdr:rowOff>
    </xdr:to>
    <xdr:cxnSp macro="">
      <xdr:nvCxnSpPr>
        <xdr:cNvPr id="372" name="直線コネクタ 371"/>
        <xdr:cNvCxnSpPr/>
      </xdr:nvCxnSpPr>
      <xdr:spPr>
        <a:xfrm flipV="1">
          <a:off x="6972300" y="148252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macro="" textlink="">
      <xdr:nvSpPr>
        <xdr:cNvPr id="375" name="n_3aveValue【福祉施設】&#10;一人当たり面積"/>
        <xdr:cNvSpPr txBox="1"/>
      </xdr:nvSpPr>
      <xdr:spPr>
        <a:xfrm>
          <a:off x="7626427" y="1451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macro="" textlink="">
      <xdr:nvSpPr>
        <xdr:cNvPr id="376" name="n_4aveValue【福祉施設】&#10;一人当たり面積"/>
        <xdr:cNvSpPr txBox="1"/>
      </xdr:nvSpPr>
      <xdr:spPr>
        <a:xfrm>
          <a:off x="67374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77" name="n_1mainValue【福祉施設】&#10;一人当たり面積"/>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121393</xdr:rowOff>
    </xdr:from>
    <xdr:ext cx="469744" cy="259045"/>
    <xdr:sp macro="" textlink="">
      <xdr:nvSpPr>
        <xdr:cNvPr id="378" name="n_2mainValue【福祉施設】&#10;一人当たり面積"/>
        <xdr:cNvSpPr txBox="1"/>
      </xdr:nvSpPr>
      <xdr:spPr>
        <a:xfrm>
          <a:off x="8515427" y="1486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122482</xdr:rowOff>
    </xdr:from>
    <xdr:ext cx="469744" cy="259045"/>
    <xdr:sp macro="" textlink="">
      <xdr:nvSpPr>
        <xdr:cNvPr id="379" name="n_3mainValue【福祉施設】&#10;一人当たり面積"/>
        <xdr:cNvSpPr txBox="1"/>
      </xdr:nvSpPr>
      <xdr:spPr>
        <a:xfrm>
          <a:off x="7626427"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124658</xdr:rowOff>
    </xdr:from>
    <xdr:ext cx="469744" cy="259045"/>
    <xdr:sp macro="" textlink="">
      <xdr:nvSpPr>
        <xdr:cNvPr id="380" name="n_4mainValue【福祉施設】&#10;一人当たり面積"/>
        <xdr:cNvSpPr txBox="1"/>
      </xdr:nvSpPr>
      <xdr:spPr>
        <a:xfrm>
          <a:off x="6737427" y="148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1" name="【市民会館】&#10;有形固定資産減価償却率平均値テキスト"/>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142966</xdr:rowOff>
    </xdr:from>
    <xdr:to>
      <xdr:col>24</xdr:col>
      <xdr:colOff>114300</xdr:colOff>
      <xdr:row>103</xdr:row>
      <xdr:rowOff>73116</xdr:rowOff>
    </xdr:to>
    <xdr:sp macro="" textlink="">
      <xdr:nvSpPr>
        <xdr:cNvPr id="422" name="楕円 421"/>
        <xdr:cNvSpPr/>
      </xdr:nvSpPr>
      <xdr:spPr>
        <a:xfrm>
          <a:off x="4584700" y="176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165843</xdr:rowOff>
    </xdr:from>
    <xdr:ext cx="405111" cy="259045"/>
    <xdr:sp macro="" textlink="">
      <xdr:nvSpPr>
        <xdr:cNvPr id="423" name="【市民会館】&#10;有形固定資産減価償却率該当値テキスト"/>
        <xdr:cNvSpPr txBox="1"/>
      </xdr:nvSpPr>
      <xdr:spPr>
        <a:xfrm>
          <a:off x="4673600" y="174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126637</xdr:rowOff>
    </xdr:from>
    <xdr:to>
      <xdr:col>20</xdr:col>
      <xdr:colOff>38100</xdr:colOff>
      <xdr:row>103</xdr:row>
      <xdr:rowOff>56787</xdr:rowOff>
    </xdr:to>
    <xdr:sp macro="" textlink="">
      <xdr:nvSpPr>
        <xdr:cNvPr id="424" name="楕円 423"/>
        <xdr:cNvSpPr/>
      </xdr:nvSpPr>
      <xdr:spPr>
        <a:xfrm>
          <a:off x="3746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5987</xdr:rowOff>
    </xdr:from>
    <xdr:to>
      <xdr:col>24</xdr:col>
      <xdr:colOff>63500</xdr:colOff>
      <xdr:row>103</xdr:row>
      <xdr:rowOff>22316</xdr:rowOff>
    </xdr:to>
    <xdr:cxnSp macro="">
      <xdr:nvCxnSpPr>
        <xdr:cNvPr id="425" name="直線コネクタ 424"/>
        <xdr:cNvCxnSpPr/>
      </xdr:nvCxnSpPr>
      <xdr:spPr>
        <a:xfrm>
          <a:off x="3797300" y="1766533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90714</xdr:rowOff>
    </xdr:from>
    <xdr:to>
      <xdr:col>15</xdr:col>
      <xdr:colOff>101600</xdr:colOff>
      <xdr:row>103</xdr:row>
      <xdr:rowOff>20864</xdr:rowOff>
    </xdr:to>
    <xdr:sp macro="" textlink="">
      <xdr:nvSpPr>
        <xdr:cNvPr id="426" name="楕円 425"/>
        <xdr:cNvSpPr/>
      </xdr:nvSpPr>
      <xdr:spPr>
        <a:xfrm>
          <a:off x="2857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141514</xdr:rowOff>
    </xdr:from>
    <xdr:to>
      <xdr:col>19</xdr:col>
      <xdr:colOff>177800</xdr:colOff>
      <xdr:row>103</xdr:row>
      <xdr:rowOff>5987</xdr:rowOff>
    </xdr:to>
    <xdr:cxnSp macro="">
      <xdr:nvCxnSpPr>
        <xdr:cNvPr id="427" name="直線コネクタ 426"/>
        <xdr:cNvCxnSpPr/>
      </xdr:nvCxnSpPr>
      <xdr:spPr>
        <a:xfrm>
          <a:off x="2908300" y="1762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54792</xdr:rowOff>
    </xdr:from>
    <xdr:to>
      <xdr:col>10</xdr:col>
      <xdr:colOff>165100</xdr:colOff>
      <xdr:row>102</xdr:row>
      <xdr:rowOff>156392</xdr:rowOff>
    </xdr:to>
    <xdr:sp macro="" textlink="">
      <xdr:nvSpPr>
        <xdr:cNvPr id="428" name="楕円 427"/>
        <xdr:cNvSpPr/>
      </xdr:nvSpPr>
      <xdr:spPr>
        <a:xfrm>
          <a:off x="1968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105592</xdr:rowOff>
    </xdr:from>
    <xdr:to>
      <xdr:col>15</xdr:col>
      <xdr:colOff>50800</xdr:colOff>
      <xdr:row>102</xdr:row>
      <xdr:rowOff>141514</xdr:rowOff>
    </xdr:to>
    <xdr:cxnSp macro="">
      <xdr:nvCxnSpPr>
        <xdr:cNvPr id="429" name="直線コネクタ 428"/>
        <xdr:cNvCxnSpPr/>
      </xdr:nvCxnSpPr>
      <xdr:spPr>
        <a:xfrm>
          <a:off x="2019300" y="1759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18869</xdr:rowOff>
    </xdr:from>
    <xdr:to>
      <xdr:col>6</xdr:col>
      <xdr:colOff>38100</xdr:colOff>
      <xdr:row>102</xdr:row>
      <xdr:rowOff>120469</xdr:rowOff>
    </xdr:to>
    <xdr:sp macro="" textlink="">
      <xdr:nvSpPr>
        <xdr:cNvPr id="430" name="楕円 429"/>
        <xdr:cNvSpPr/>
      </xdr:nvSpPr>
      <xdr:spPr>
        <a:xfrm>
          <a:off x="1079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69669</xdr:rowOff>
    </xdr:from>
    <xdr:to>
      <xdr:col>10</xdr:col>
      <xdr:colOff>114300</xdr:colOff>
      <xdr:row>102</xdr:row>
      <xdr:rowOff>105592</xdr:rowOff>
    </xdr:to>
    <xdr:cxnSp macro="">
      <xdr:nvCxnSpPr>
        <xdr:cNvPr id="431" name="直線コネクタ 430"/>
        <xdr:cNvCxnSpPr/>
      </xdr:nvCxnSpPr>
      <xdr:spPr>
        <a:xfrm>
          <a:off x="1130300" y="175575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28320</xdr:rowOff>
    </xdr:from>
    <xdr:ext cx="405111" cy="259045"/>
    <xdr:sp macro="" textlink="">
      <xdr:nvSpPr>
        <xdr:cNvPr id="432" name="n_1aveValue【市民会館】&#10;有形固定資産減価償却率"/>
        <xdr:cNvSpPr txBox="1"/>
      </xdr:nvSpPr>
      <xdr:spPr>
        <a:xfrm>
          <a:off x="3582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33" name="n_2aveValue【市民会館】&#10;有形固定資産減価償却率"/>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88735</xdr:rowOff>
    </xdr:from>
    <xdr:ext cx="405111" cy="259045"/>
    <xdr:sp macro="" textlink="">
      <xdr:nvSpPr>
        <xdr:cNvPr id="434" name="n_3aveValue【市民会館】&#10;有形固定資産減価償却率"/>
        <xdr:cNvSpPr txBox="1"/>
      </xdr:nvSpPr>
      <xdr:spPr>
        <a:xfrm>
          <a:off x="1816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5" name="n_4aveValue【市民会館】&#10;有形固定資産減価償却率"/>
        <xdr:cNvSpPr txBox="1"/>
      </xdr:nvSpPr>
      <xdr:spPr>
        <a:xfrm>
          <a:off x="927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73314</xdr:rowOff>
    </xdr:from>
    <xdr:ext cx="405111" cy="259045"/>
    <xdr:sp macro="" textlink="">
      <xdr:nvSpPr>
        <xdr:cNvPr id="436" name="n_1mainValue【市民会館】&#10;有形固定資産減価償却率"/>
        <xdr:cNvSpPr txBox="1"/>
      </xdr:nvSpPr>
      <xdr:spPr>
        <a:xfrm>
          <a:off x="3582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37391</xdr:rowOff>
    </xdr:from>
    <xdr:ext cx="405111" cy="259045"/>
    <xdr:sp macro="" textlink="">
      <xdr:nvSpPr>
        <xdr:cNvPr id="437" name="n_2mainValue【市民会館】&#10;有形固定資産減価償却率"/>
        <xdr:cNvSpPr txBox="1"/>
      </xdr:nvSpPr>
      <xdr:spPr>
        <a:xfrm>
          <a:off x="2705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1469</xdr:rowOff>
    </xdr:from>
    <xdr:ext cx="405111" cy="259045"/>
    <xdr:sp macro="" textlink="">
      <xdr:nvSpPr>
        <xdr:cNvPr id="438" name="n_3mainValue【市民会館】&#10;有形固定資産減価償却率"/>
        <xdr:cNvSpPr txBox="1"/>
      </xdr:nvSpPr>
      <xdr:spPr>
        <a:xfrm>
          <a:off x="18167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136996</xdr:rowOff>
    </xdr:from>
    <xdr:ext cx="405111" cy="259045"/>
    <xdr:sp macro="" textlink="">
      <xdr:nvSpPr>
        <xdr:cNvPr id="439" name="n_4mainValue【市民会館】&#10;有形固定資産減価償却率"/>
        <xdr:cNvSpPr txBox="1"/>
      </xdr:nvSpPr>
      <xdr:spPr>
        <a:xfrm>
          <a:off x="9277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79" name="楕円 478"/>
        <xdr:cNvSpPr/>
      </xdr:nvSpPr>
      <xdr:spPr>
        <a:xfrm>
          <a:off x="10426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101616</xdr:rowOff>
    </xdr:from>
    <xdr:ext cx="469744" cy="259045"/>
    <xdr:sp macro="" textlink="">
      <xdr:nvSpPr>
        <xdr:cNvPr id="480" name="【市民会館】&#10;一人当たり面積該当値テキスト"/>
        <xdr:cNvSpPr txBox="1"/>
      </xdr:nvSpPr>
      <xdr:spPr>
        <a:xfrm>
          <a:off x="10515600" y="181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87630</xdr:rowOff>
    </xdr:from>
    <xdr:to>
      <xdr:col>50</xdr:col>
      <xdr:colOff>165100</xdr:colOff>
      <xdr:row>107</xdr:row>
      <xdr:rowOff>17780</xdr:rowOff>
    </xdr:to>
    <xdr:sp macro="" textlink="">
      <xdr:nvSpPr>
        <xdr:cNvPr id="481" name="楕円 480"/>
        <xdr:cNvSpPr/>
      </xdr:nvSpPr>
      <xdr:spPr>
        <a:xfrm>
          <a:off x="9588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129539</xdr:rowOff>
    </xdr:from>
    <xdr:to>
      <xdr:col>55</xdr:col>
      <xdr:colOff>0</xdr:colOff>
      <xdr:row>106</xdr:row>
      <xdr:rowOff>138430</xdr:rowOff>
    </xdr:to>
    <xdr:cxnSp macro="">
      <xdr:nvCxnSpPr>
        <xdr:cNvPr id="482" name="直線コネクタ 481"/>
        <xdr:cNvCxnSpPr/>
      </xdr:nvCxnSpPr>
      <xdr:spPr>
        <a:xfrm flipV="1">
          <a:off x="9639300" y="1830323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83" name="楕円 482"/>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138430</xdr:rowOff>
    </xdr:from>
    <xdr:to>
      <xdr:col>50</xdr:col>
      <xdr:colOff>114300</xdr:colOff>
      <xdr:row>106</xdr:row>
      <xdr:rowOff>144780</xdr:rowOff>
    </xdr:to>
    <xdr:cxnSp macro="">
      <xdr:nvCxnSpPr>
        <xdr:cNvPr id="484" name="直線コネクタ 483"/>
        <xdr:cNvCxnSpPr/>
      </xdr:nvCxnSpPr>
      <xdr:spPr>
        <a:xfrm flipV="1">
          <a:off x="8750300" y="183121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100330</xdr:rowOff>
    </xdr:from>
    <xdr:to>
      <xdr:col>41</xdr:col>
      <xdr:colOff>101600</xdr:colOff>
      <xdr:row>107</xdr:row>
      <xdr:rowOff>30480</xdr:rowOff>
    </xdr:to>
    <xdr:sp macro="" textlink="">
      <xdr:nvSpPr>
        <xdr:cNvPr id="485" name="楕円 484"/>
        <xdr:cNvSpPr/>
      </xdr:nvSpPr>
      <xdr:spPr>
        <a:xfrm>
          <a:off x="7810500" y="182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151130</xdr:rowOff>
    </xdr:to>
    <xdr:cxnSp macro="">
      <xdr:nvCxnSpPr>
        <xdr:cNvPr id="486" name="直線コネクタ 485"/>
        <xdr:cNvCxnSpPr/>
      </xdr:nvCxnSpPr>
      <xdr:spPr>
        <a:xfrm flipV="1">
          <a:off x="7861300" y="183184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107950</xdr:rowOff>
    </xdr:from>
    <xdr:to>
      <xdr:col>36</xdr:col>
      <xdr:colOff>165100</xdr:colOff>
      <xdr:row>107</xdr:row>
      <xdr:rowOff>38100</xdr:rowOff>
    </xdr:to>
    <xdr:sp macro="" textlink="">
      <xdr:nvSpPr>
        <xdr:cNvPr id="487" name="楕円 486"/>
        <xdr:cNvSpPr/>
      </xdr:nvSpPr>
      <xdr:spPr>
        <a:xfrm>
          <a:off x="6921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151130</xdr:rowOff>
    </xdr:from>
    <xdr:to>
      <xdr:col>41</xdr:col>
      <xdr:colOff>50800</xdr:colOff>
      <xdr:row>106</xdr:row>
      <xdr:rowOff>158750</xdr:rowOff>
    </xdr:to>
    <xdr:cxnSp macro="">
      <xdr:nvCxnSpPr>
        <xdr:cNvPr id="488" name="直線コネクタ 487"/>
        <xdr:cNvCxnSpPr/>
      </xdr:nvCxnSpPr>
      <xdr:spPr>
        <a:xfrm flipV="1">
          <a:off x="6972300" y="18324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xdr:cNvSpPr txBox="1"/>
      </xdr:nvSpPr>
      <xdr:spPr>
        <a:xfrm>
          <a:off x="8515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109238</xdr:rowOff>
    </xdr:from>
    <xdr:ext cx="469744" cy="259045"/>
    <xdr:sp macro="" textlink="">
      <xdr:nvSpPr>
        <xdr:cNvPr id="491" name="n_3aveValue【市民会館】&#10;一人当たり面積"/>
        <xdr:cNvSpPr txBox="1"/>
      </xdr:nvSpPr>
      <xdr:spPr>
        <a:xfrm>
          <a:off x="76264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xdr:cNvSpPr txBox="1"/>
      </xdr:nvSpPr>
      <xdr:spPr>
        <a:xfrm>
          <a:off x="6737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34307</xdr:rowOff>
    </xdr:from>
    <xdr:ext cx="469744" cy="259045"/>
    <xdr:sp macro="" textlink="">
      <xdr:nvSpPr>
        <xdr:cNvPr id="493" name="n_1mainValue【市民会館】&#10;一人当たり面積"/>
        <xdr:cNvSpPr txBox="1"/>
      </xdr:nvSpPr>
      <xdr:spPr>
        <a:xfrm>
          <a:off x="939172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40657</xdr:rowOff>
    </xdr:from>
    <xdr:ext cx="469744" cy="259045"/>
    <xdr:sp macro="" textlink="">
      <xdr:nvSpPr>
        <xdr:cNvPr id="494" name="n_2mainValue【市民会館】&#10;一人当たり面積"/>
        <xdr:cNvSpPr txBox="1"/>
      </xdr:nvSpPr>
      <xdr:spPr>
        <a:xfrm>
          <a:off x="8515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47007</xdr:rowOff>
    </xdr:from>
    <xdr:ext cx="469744" cy="259045"/>
    <xdr:sp macro="" textlink="">
      <xdr:nvSpPr>
        <xdr:cNvPr id="495" name="n_3mainValue【市民会館】&#10;一人当たり面積"/>
        <xdr:cNvSpPr txBox="1"/>
      </xdr:nvSpPr>
      <xdr:spPr>
        <a:xfrm>
          <a:off x="7626427"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54627</xdr:rowOff>
    </xdr:from>
    <xdr:ext cx="469744" cy="259045"/>
    <xdr:sp macro="" textlink="">
      <xdr:nvSpPr>
        <xdr:cNvPr id="496" name="n_4mainValue【市民会館】&#10;一人当たり面積"/>
        <xdr:cNvSpPr txBox="1"/>
      </xdr:nvSpPr>
      <xdr:spPr>
        <a:xfrm>
          <a:off x="6737427"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8" name="直線コネクタ 537"/>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0" name="直線コネクタ 53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41"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2" name="直線コネクタ 541"/>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543" name="【保健センター・保健所】&#10;有形固定資産減価償却率平均値テキスト"/>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4" name="フローチャート: 判断 543"/>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45" name="フローチャート: 判断 544"/>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46" name="フローチャート: 判断 545"/>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7" name="フローチャート: 判断 546"/>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48" name="フローチャート: 判断 547"/>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54" name="楕円 553"/>
        <xdr:cNvSpPr/>
      </xdr:nvSpPr>
      <xdr:spPr>
        <a:xfrm>
          <a:off x="16268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117401</xdr:rowOff>
    </xdr:from>
    <xdr:ext cx="405111" cy="259045"/>
    <xdr:sp macro="" textlink="">
      <xdr:nvSpPr>
        <xdr:cNvPr id="555" name="【保健センター・保健所】&#10;有形固定資産減価償却率該当値テキスト"/>
        <xdr:cNvSpPr txBox="1"/>
      </xdr:nvSpPr>
      <xdr:spPr>
        <a:xfrm>
          <a:off x="16357600" y="1006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22678</xdr:rowOff>
    </xdr:from>
    <xdr:to>
      <xdr:col>81</xdr:col>
      <xdr:colOff>101600</xdr:colOff>
      <xdr:row>60</xdr:row>
      <xdr:rowOff>124278</xdr:rowOff>
    </xdr:to>
    <xdr:sp macro="" textlink="">
      <xdr:nvSpPr>
        <xdr:cNvPr id="556" name="楕円 555"/>
        <xdr:cNvSpPr/>
      </xdr:nvSpPr>
      <xdr:spPr>
        <a:xfrm>
          <a:off x="15430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73478</xdr:rowOff>
    </xdr:to>
    <xdr:cxnSp macro="">
      <xdr:nvCxnSpPr>
        <xdr:cNvPr id="557" name="直線コネクタ 556"/>
        <xdr:cNvCxnSpPr/>
      </xdr:nvCxnSpPr>
      <xdr:spPr>
        <a:xfrm flipV="1">
          <a:off x="15481300" y="10260874"/>
          <a:ext cx="8382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58" name="楕円 557"/>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73478</xdr:rowOff>
    </xdr:from>
    <xdr:to>
      <xdr:col>81</xdr:col>
      <xdr:colOff>50800</xdr:colOff>
      <xdr:row>60</xdr:row>
      <xdr:rowOff>163285</xdr:rowOff>
    </xdr:to>
    <xdr:cxnSp macro="">
      <xdr:nvCxnSpPr>
        <xdr:cNvPr id="559" name="直線コネクタ 558"/>
        <xdr:cNvCxnSpPr/>
      </xdr:nvCxnSpPr>
      <xdr:spPr>
        <a:xfrm flipV="1">
          <a:off x="14592300" y="10360478"/>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60" name="楕円 559"/>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163285</xdr:rowOff>
    </xdr:to>
    <xdr:cxnSp macro="">
      <xdr:nvCxnSpPr>
        <xdr:cNvPr id="561" name="直線コネクタ 560"/>
        <xdr:cNvCxnSpPr/>
      </xdr:nvCxnSpPr>
      <xdr:spPr>
        <a:xfrm>
          <a:off x="13703300" y="10412730"/>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68399</xdr:rowOff>
    </xdr:from>
    <xdr:to>
      <xdr:col>67</xdr:col>
      <xdr:colOff>101600</xdr:colOff>
      <xdr:row>60</xdr:row>
      <xdr:rowOff>169999</xdr:rowOff>
    </xdr:to>
    <xdr:sp macro="" textlink="">
      <xdr:nvSpPr>
        <xdr:cNvPr id="562" name="楕円 561"/>
        <xdr:cNvSpPr/>
      </xdr:nvSpPr>
      <xdr:spPr>
        <a:xfrm>
          <a:off x="12763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119199</xdr:rowOff>
    </xdr:from>
    <xdr:to>
      <xdr:col>71</xdr:col>
      <xdr:colOff>177800</xdr:colOff>
      <xdr:row>60</xdr:row>
      <xdr:rowOff>125730</xdr:rowOff>
    </xdr:to>
    <xdr:cxnSp macro="">
      <xdr:nvCxnSpPr>
        <xdr:cNvPr id="563" name="直線コネクタ 562"/>
        <xdr:cNvCxnSpPr/>
      </xdr:nvCxnSpPr>
      <xdr:spPr>
        <a:xfrm>
          <a:off x="12814300" y="104061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564" name="n_1aveValue【保健センター・保健所】&#10;有形固定資産減価償却率"/>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565" name="n_2aveValue【保健センター・保健所】&#10;有形固定資産減価償却率"/>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6" name="n_3aveValue【保健センター・保健所】&#10;有形固定資産減価償却率"/>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567" name="n_4aveValue【保健センター・保健所】&#10;有形固定資産減価償却率"/>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115405</xdr:rowOff>
    </xdr:from>
    <xdr:ext cx="405111" cy="259045"/>
    <xdr:sp macro="" textlink="">
      <xdr:nvSpPr>
        <xdr:cNvPr id="568" name="n_1mainValue【保健センター・保健所】&#10;有形固定資産減価償却率"/>
        <xdr:cNvSpPr txBox="1"/>
      </xdr:nvSpPr>
      <xdr:spPr>
        <a:xfrm>
          <a:off x="152660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69" name="n_2mainValue【保健センター・保健所】&#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70" name="n_3mainValue【保健センター・保健所】&#10;有形固定資産減価償却率"/>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161126</xdr:rowOff>
    </xdr:from>
    <xdr:ext cx="405111" cy="259045"/>
    <xdr:sp macro="" textlink="">
      <xdr:nvSpPr>
        <xdr:cNvPr id="571" name="n_4mainValue【保健センター・保健所】&#10;有形固定資産減価償却率"/>
        <xdr:cNvSpPr txBox="1"/>
      </xdr:nvSpPr>
      <xdr:spPr>
        <a:xfrm>
          <a:off x="12611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2" name="直線コネクタ 58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3" name="テキスト ボックス 58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4" name="直線コネクタ 58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5" name="テキスト ボックス 58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6" name="直線コネクタ 58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7" name="テキスト ボックス 58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8" name="直線コネクタ 58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9" name="テキスト ボックス 58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3" name="直線コネクタ 592"/>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4" name="【保健センター・保健所】&#10;一人当たり面積最小値テキスト"/>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5" name="直線コネクタ 594"/>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6" name="【保健センター・保健所】&#10;一人当たり面積最大値テキスト"/>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7" name="直線コネクタ 596"/>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598" name="【保健センター・保健所】&#10;一人当たり面積平均値テキスト"/>
        <xdr:cNvSpPr txBox="1"/>
      </xdr:nvSpPr>
      <xdr:spPr>
        <a:xfrm>
          <a:off x="22199600" y="1057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9" name="フローチャート: 判断 598"/>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00" name="フローチャート: 判断 599"/>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01" name="フローチャート: 判断 600"/>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02" name="フローチャート: 判断 601"/>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03" name="フローチャート: 判断 602"/>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56642</xdr:rowOff>
    </xdr:from>
    <xdr:to>
      <xdr:col>116</xdr:col>
      <xdr:colOff>114300</xdr:colOff>
      <xdr:row>59</xdr:row>
      <xdr:rowOff>158242</xdr:rowOff>
    </xdr:to>
    <xdr:sp macro="" textlink="">
      <xdr:nvSpPr>
        <xdr:cNvPr id="609" name="楕円 608"/>
        <xdr:cNvSpPr/>
      </xdr:nvSpPr>
      <xdr:spPr>
        <a:xfrm>
          <a:off x="22110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79519</xdr:rowOff>
    </xdr:from>
    <xdr:ext cx="469744" cy="259045"/>
    <xdr:sp macro="" textlink="">
      <xdr:nvSpPr>
        <xdr:cNvPr id="610" name="【保健センター・保健所】&#10;一人当たり面積該当値テキスト"/>
        <xdr:cNvSpPr txBox="1"/>
      </xdr:nvSpPr>
      <xdr:spPr>
        <a:xfrm>
          <a:off x="22199600" y="1002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74930</xdr:rowOff>
    </xdr:from>
    <xdr:to>
      <xdr:col>112</xdr:col>
      <xdr:colOff>38100</xdr:colOff>
      <xdr:row>60</xdr:row>
      <xdr:rowOff>5080</xdr:rowOff>
    </xdr:to>
    <xdr:sp macro="" textlink="">
      <xdr:nvSpPr>
        <xdr:cNvPr id="611" name="楕円 610"/>
        <xdr:cNvSpPr/>
      </xdr:nvSpPr>
      <xdr:spPr>
        <a:xfrm>
          <a:off x="2127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107442</xdr:rowOff>
    </xdr:from>
    <xdr:to>
      <xdr:col>116</xdr:col>
      <xdr:colOff>63500</xdr:colOff>
      <xdr:row>59</xdr:row>
      <xdr:rowOff>125730</xdr:rowOff>
    </xdr:to>
    <xdr:cxnSp macro="">
      <xdr:nvCxnSpPr>
        <xdr:cNvPr id="612" name="直線コネクタ 611"/>
        <xdr:cNvCxnSpPr/>
      </xdr:nvCxnSpPr>
      <xdr:spPr>
        <a:xfrm flipV="1">
          <a:off x="21323300" y="102229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84074</xdr:rowOff>
    </xdr:from>
    <xdr:to>
      <xdr:col>107</xdr:col>
      <xdr:colOff>101600</xdr:colOff>
      <xdr:row>60</xdr:row>
      <xdr:rowOff>14224</xdr:rowOff>
    </xdr:to>
    <xdr:sp macro="" textlink="">
      <xdr:nvSpPr>
        <xdr:cNvPr id="613" name="楕円 612"/>
        <xdr:cNvSpPr/>
      </xdr:nvSpPr>
      <xdr:spPr>
        <a:xfrm>
          <a:off x="20383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125730</xdr:rowOff>
    </xdr:from>
    <xdr:to>
      <xdr:col>111</xdr:col>
      <xdr:colOff>177800</xdr:colOff>
      <xdr:row>59</xdr:row>
      <xdr:rowOff>134874</xdr:rowOff>
    </xdr:to>
    <xdr:cxnSp macro="">
      <xdr:nvCxnSpPr>
        <xdr:cNvPr id="614" name="直線コネクタ 613"/>
        <xdr:cNvCxnSpPr/>
      </xdr:nvCxnSpPr>
      <xdr:spPr>
        <a:xfrm flipV="1">
          <a:off x="20434300" y="102412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102362</xdr:rowOff>
    </xdr:from>
    <xdr:to>
      <xdr:col>102</xdr:col>
      <xdr:colOff>165100</xdr:colOff>
      <xdr:row>60</xdr:row>
      <xdr:rowOff>32512</xdr:rowOff>
    </xdr:to>
    <xdr:sp macro="" textlink="">
      <xdr:nvSpPr>
        <xdr:cNvPr id="615" name="楕円 614"/>
        <xdr:cNvSpPr/>
      </xdr:nvSpPr>
      <xdr:spPr>
        <a:xfrm>
          <a:off x="19494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134874</xdr:rowOff>
    </xdr:from>
    <xdr:to>
      <xdr:col>107</xdr:col>
      <xdr:colOff>50800</xdr:colOff>
      <xdr:row>59</xdr:row>
      <xdr:rowOff>153162</xdr:rowOff>
    </xdr:to>
    <xdr:cxnSp macro="">
      <xdr:nvCxnSpPr>
        <xdr:cNvPr id="616" name="直線コネクタ 615"/>
        <xdr:cNvCxnSpPr/>
      </xdr:nvCxnSpPr>
      <xdr:spPr>
        <a:xfrm flipV="1">
          <a:off x="19545300" y="102504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116078</xdr:rowOff>
    </xdr:from>
    <xdr:to>
      <xdr:col>98</xdr:col>
      <xdr:colOff>38100</xdr:colOff>
      <xdr:row>60</xdr:row>
      <xdr:rowOff>46228</xdr:rowOff>
    </xdr:to>
    <xdr:sp macro="" textlink="">
      <xdr:nvSpPr>
        <xdr:cNvPr id="617" name="楕円 616"/>
        <xdr:cNvSpPr/>
      </xdr:nvSpPr>
      <xdr:spPr>
        <a:xfrm>
          <a:off x="18605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153162</xdr:rowOff>
    </xdr:from>
    <xdr:to>
      <xdr:col>102</xdr:col>
      <xdr:colOff>114300</xdr:colOff>
      <xdr:row>59</xdr:row>
      <xdr:rowOff>166878</xdr:rowOff>
    </xdr:to>
    <xdr:cxnSp macro="">
      <xdr:nvCxnSpPr>
        <xdr:cNvPr id="618" name="直線コネクタ 617"/>
        <xdr:cNvCxnSpPr/>
      </xdr:nvCxnSpPr>
      <xdr:spPr>
        <a:xfrm flipV="1">
          <a:off x="18656300" y="102687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19" name="n_1aveValue【保健センター・保健所】&#10;一人当たり面積"/>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20"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621" name="n_3aveValue【保健センター・保健所】&#10;一人当たり面積"/>
        <xdr:cNvSpPr txBox="1"/>
      </xdr:nvSpPr>
      <xdr:spPr>
        <a:xfrm>
          <a:off x="19310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22" name="n_4aveValue【保健センター・保健所】&#10;一人当たり面積"/>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21607</xdr:rowOff>
    </xdr:from>
    <xdr:ext cx="469744" cy="259045"/>
    <xdr:sp macro="" textlink="">
      <xdr:nvSpPr>
        <xdr:cNvPr id="623" name="n_1mainValue【保健センター・保健所】&#10;一人当たり面積"/>
        <xdr:cNvSpPr txBox="1"/>
      </xdr:nvSpPr>
      <xdr:spPr>
        <a:xfrm>
          <a:off x="210757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30751</xdr:rowOff>
    </xdr:from>
    <xdr:ext cx="469744" cy="259045"/>
    <xdr:sp macro="" textlink="">
      <xdr:nvSpPr>
        <xdr:cNvPr id="624" name="n_2mainValue【保健センター・保健所】&#10;一人当たり面積"/>
        <xdr:cNvSpPr txBox="1"/>
      </xdr:nvSpPr>
      <xdr:spPr>
        <a:xfrm>
          <a:off x="20199427" y="997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49039</xdr:rowOff>
    </xdr:from>
    <xdr:ext cx="469744" cy="259045"/>
    <xdr:sp macro="" textlink="">
      <xdr:nvSpPr>
        <xdr:cNvPr id="625" name="n_3mainValue【保健センター・保健所】&#10;一人当たり面積"/>
        <xdr:cNvSpPr txBox="1"/>
      </xdr:nvSpPr>
      <xdr:spPr>
        <a:xfrm>
          <a:off x="19310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62755</xdr:rowOff>
    </xdr:from>
    <xdr:ext cx="469744" cy="259045"/>
    <xdr:sp macro="" textlink="">
      <xdr:nvSpPr>
        <xdr:cNvPr id="626" name="n_4mainValue【保健センター・保健所】&#10;一人当たり面積"/>
        <xdr:cNvSpPr txBox="1"/>
      </xdr:nvSpPr>
      <xdr:spPr>
        <a:xfrm>
          <a:off x="18421427"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668" name="直線コネクタ 667"/>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669" name="【庁舎】&#10;有形固定資産減価償却率最小値テキスト"/>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670" name="直線コネクタ 669"/>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71" name="【庁舎】&#10;有形固定資産減価償却率最大値テキスト"/>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2" name="直線コネクタ 671"/>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673" name="【庁舎】&#10;有形固定資産減価償却率平均値テキスト"/>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674" name="フローチャート: 判断 673"/>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675" name="フローチャート: 判断 674"/>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676" name="フローチャート: 判断 675"/>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7" name="フローチャート: 判断 676"/>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78" name="フローチャート: 判断 677"/>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40095</xdr:rowOff>
    </xdr:from>
    <xdr:to>
      <xdr:col>85</xdr:col>
      <xdr:colOff>177800</xdr:colOff>
      <xdr:row>100</xdr:row>
      <xdr:rowOff>141695</xdr:rowOff>
    </xdr:to>
    <xdr:sp macro="" textlink="">
      <xdr:nvSpPr>
        <xdr:cNvPr id="684" name="楕円 683"/>
        <xdr:cNvSpPr/>
      </xdr:nvSpPr>
      <xdr:spPr>
        <a:xfrm>
          <a:off x="16268700" y="1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126472</xdr:rowOff>
    </xdr:from>
    <xdr:ext cx="340478" cy="259045"/>
    <xdr:sp macro="" textlink="">
      <xdr:nvSpPr>
        <xdr:cNvPr id="685" name="【庁舎】&#10;有形固定資産減価償却率該当値テキスト"/>
        <xdr:cNvSpPr txBox="1"/>
      </xdr:nvSpPr>
      <xdr:spPr>
        <a:xfrm>
          <a:off x="16357600" y="17100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138068</xdr:rowOff>
    </xdr:from>
    <xdr:to>
      <xdr:col>81</xdr:col>
      <xdr:colOff>101600</xdr:colOff>
      <xdr:row>100</xdr:row>
      <xdr:rowOff>68218</xdr:rowOff>
    </xdr:to>
    <xdr:sp macro="" textlink="">
      <xdr:nvSpPr>
        <xdr:cNvPr id="686" name="楕円 685"/>
        <xdr:cNvSpPr/>
      </xdr:nvSpPr>
      <xdr:spPr>
        <a:xfrm>
          <a:off x="15430500" y="1711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17418</xdr:rowOff>
    </xdr:from>
    <xdr:to>
      <xdr:col>85</xdr:col>
      <xdr:colOff>127000</xdr:colOff>
      <xdr:row>100</xdr:row>
      <xdr:rowOff>90895</xdr:rowOff>
    </xdr:to>
    <xdr:cxnSp macro="">
      <xdr:nvCxnSpPr>
        <xdr:cNvPr id="687" name="直線コネクタ 686"/>
        <xdr:cNvCxnSpPr/>
      </xdr:nvCxnSpPr>
      <xdr:spPr>
        <a:xfrm>
          <a:off x="15481300" y="17162418"/>
          <a:ext cx="8382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688" name="楕円 687"/>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100</xdr:row>
      <xdr:rowOff>17418</xdr:rowOff>
    </xdr:to>
    <xdr:cxnSp macro="">
      <xdr:nvCxnSpPr>
        <xdr:cNvPr id="689" name="直線コネクタ 688"/>
        <xdr:cNvCxnSpPr/>
      </xdr:nvCxnSpPr>
      <xdr:spPr>
        <a:xfrm>
          <a:off x="14592300" y="1709057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100512</xdr:rowOff>
    </xdr:from>
    <xdr:to>
      <xdr:col>72</xdr:col>
      <xdr:colOff>38100</xdr:colOff>
      <xdr:row>109</xdr:row>
      <xdr:rowOff>30662</xdr:rowOff>
    </xdr:to>
    <xdr:sp macro="" textlink="">
      <xdr:nvSpPr>
        <xdr:cNvPr id="690" name="楕円 689"/>
        <xdr:cNvSpPr/>
      </xdr:nvSpPr>
      <xdr:spPr>
        <a:xfrm>
          <a:off x="13652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108</xdr:row>
      <xdr:rowOff>151312</xdr:rowOff>
    </xdr:to>
    <xdr:cxnSp macro="">
      <xdr:nvCxnSpPr>
        <xdr:cNvPr id="691" name="直線コネクタ 690"/>
        <xdr:cNvCxnSpPr/>
      </xdr:nvCxnSpPr>
      <xdr:spPr>
        <a:xfrm flipV="1">
          <a:off x="13703300" y="17090571"/>
          <a:ext cx="889000" cy="157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66221</xdr:rowOff>
    </xdr:from>
    <xdr:to>
      <xdr:col>67</xdr:col>
      <xdr:colOff>101600</xdr:colOff>
      <xdr:row>108</xdr:row>
      <xdr:rowOff>167821</xdr:rowOff>
    </xdr:to>
    <xdr:sp macro="" textlink="">
      <xdr:nvSpPr>
        <xdr:cNvPr id="692" name="楕円 691"/>
        <xdr:cNvSpPr/>
      </xdr:nvSpPr>
      <xdr:spPr>
        <a:xfrm>
          <a:off x="12763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117021</xdr:rowOff>
    </xdr:from>
    <xdr:to>
      <xdr:col>71</xdr:col>
      <xdr:colOff>177800</xdr:colOff>
      <xdr:row>108</xdr:row>
      <xdr:rowOff>151312</xdr:rowOff>
    </xdr:to>
    <xdr:cxnSp macro="">
      <xdr:nvCxnSpPr>
        <xdr:cNvPr id="693" name="直線コネクタ 692"/>
        <xdr:cNvCxnSpPr/>
      </xdr:nvCxnSpPr>
      <xdr:spPr>
        <a:xfrm>
          <a:off x="12814300" y="186336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694" name="n_1aveValue【庁舎】&#10;有形固定資産減価償却率"/>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macro="" textlink="">
      <xdr:nvSpPr>
        <xdr:cNvPr id="695" name="n_2aveValue【庁舎】&#10;有形固定資産減価償却率"/>
        <xdr:cNvSpPr txBox="1"/>
      </xdr:nvSpPr>
      <xdr:spPr>
        <a:xfrm>
          <a:off x="143897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6"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697"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84745</xdr:rowOff>
    </xdr:from>
    <xdr:ext cx="340478" cy="259045"/>
    <xdr:sp macro="" textlink="">
      <xdr:nvSpPr>
        <xdr:cNvPr id="698" name="n_1mainValue【庁舎】&#10;有形固定資産減価償却率"/>
        <xdr:cNvSpPr txBox="1"/>
      </xdr:nvSpPr>
      <xdr:spPr>
        <a:xfrm>
          <a:off x="15298361" y="168868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12898</xdr:rowOff>
    </xdr:from>
    <xdr:ext cx="340478" cy="259045"/>
    <xdr:sp macro="" textlink="">
      <xdr:nvSpPr>
        <xdr:cNvPr id="699" name="n_2mainValue【庁舎】&#10;有形固定資産減価償却率"/>
        <xdr:cNvSpPr txBox="1"/>
      </xdr:nvSpPr>
      <xdr:spPr>
        <a:xfrm>
          <a:off x="14422061" y="16814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21789</xdr:rowOff>
    </xdr:from>
    <xdr:ext cx="405111" cy="259045"/>
    <xdr:sp macro="" textlink="">
      <xdr:nvSpPr>
        <xdr:cNvPr id="700" name="n_3mainValue【庁舎】&#10;有形固定資産減価償却率"/>
        <xdr:cNvSpPr txBox="1"/>
      </xdr:nvSpPr>
      <xdr:spPr>
        <a:xfrm>
          <a:off x="13500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158948</xdr:rowOff>
    </xdr:from>
    <xdr:ext cx="405111" cy="259045"/>
    <xdr:sp macro="" textlink="">
      <xdr:nvSpPr>
        <xdr:cNvPr id="701" name="n_4mainValue【庁舎】&#10;有形固定資産減価償却率"/>
        <xdr:cNvSpPr txBox="1"/>
      </xdr:nvSpPr>
      <xdr:spPr>
        <a:xfrm>
          <a:off x="12611744" y="186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727" name="直線コネクタ 726"/>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728"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729" name="直線コネクタ 728"/>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30"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31" name="直線コネクタ 730"/>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732" name="【庁舎】&#10;一人当たり面積平均値テキスト"/>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733" name="フローチャート: 判断 732"/>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34" name="フローチャート: 判断 733"/>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735" name="フローチャート: 判断 734"/>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736" name="フローチャート: 判断 735"/>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37" name="フローチャート: 判断 736"/>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46627</xdr:rowOff>
    </xdr:from>
    <xdr:to>
      <xdr:col>116</xdr:col>
      <xdr:colOff>114300</xdr:colOff>
      <xdr:row>105</xdr:row>
      <xdr:rowOff>148227</xdr:rowOff>
    </xdr:to>
    <xdr:sp macro="" textlink="">
      <xdr:nvSpPr>
        <xdr:cNvPr id="743" name="楕円 742"/>
        <xdr:cNvSpPr/>
      </xdr:nvSpPr>
      <xdr:spPr>
        <a:xfrm>
          <a:off x="22110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69504</xdr:rowOff>
    </xdr:from>
    <xdr:ext cx="469744" cy="259045"/>
    <xdr:sp macro="" textlink="">
      <xdr:nvSpPr>
        <xdr:cNvPr id="744" name="【庁舎】&#10;一人当たり面積該当値テキスト"/>
        <xdr:cNvSpPr txBox="1"/>
      </xdr:nvSpPr>
      <xdr:spPr>
        <a:xfrm>
          <a:off x="22199600"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61323</xdr:rowOff>
    </xdr:from>
    <xdr:to>
      <xdr:col>112</xdr:col>
      <xdr:colOff>38100</xdr:colOff>
      <xdr:row>105</xdr:row>
      <xdr:rowOff>162923</xdr:rowOff>
    </xdr:to>
    <xdr:sp macro="" textlink="">
      <xdr:nvSpPr>
        <xdr:cNvPr id="745" name="楕円 744"/>
        <xdr:cNvSpPr/>
      </xdr:nvSpPr>
      <xdr:spPr>
        <a:xfrm>
          <a:off x="21272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97427</xdr:rowOff>
    </xdr:from>
    <xdr:to>
      <xdr:col>116</xdr:col>
      <xdr:colOff>63500</xdr:colOff>
      <xdr:row>105</xdr:row>
      <xdr:rowOff>112123</xdr:rowOff>
    </xdr:to>
    <xdr:cxnSp macro="">
      <xdr:nvCxnSpPr>
        <xdr:cNvPr id="746" name="直線コネクタ 745"/>
        <xdr:cNvCxnSpPr/>
      </xdr:nvCxnSpPr>
      <xdr:spPr>
        <a:xfrm flipV="1">
          <a:off x="21323300" y="1809967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71120</xdr:rowOff>
    </xdr:from>
    <xdr:to>
      <xdr:col>107</xdr:col>
      <xdr:colOff>101600</xdr:colOff>
      <xdr:row>106</xdr:row>
      <xdr:rowOff>1270</xdr:rowOff>
    </xdr:to>
    <xdr:sp macro="" textlink="">
      <xdr:nvSpPr>
        <xdr:cNvPr id="747" name="楕円 746"/>
        <xdr:cNvSpPr/>
      </xdr:nvSpPr>
      <xdr:spPr>
        <a:xfrm>
          <a:off x="2038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112123</xdr:rowOff>
    </xdr:from>
    <xdr:to>
      <xdr:col>111</xdr:col>
      <xdr:colOff>177800</xdr:colOff>
      <xdr:row>105</xdr:row>
      <xdr:rowOff>121920</xdr:rowOff>
    </xdr:to>
    <xdr:cxnSp macro="">
      <xdr:nvCxnSpPr>
        <xdr:cNvPr id="748" name="直線コネクタ 747"/>
        <xdr:cNvCxnSpPr/>
      </xdr:nvCxnSpPr>
      <xdr:spPr>
        <a:xfrm flipV="1">
          <a:off x="20434300" y="181143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4173</xdr:rowOff>
    </xdr:from>
    <xdr:to>
      <xdr:col>102</xdr:col>
      <xdr:colOff>165100</xdr:colOff>
      <xdr:row>106</xdr:row>
      <xdr:rowOff>105773</xdr:rowOff>
    </xdr:to>
    <xdr:sp macro="" textlink="">
      <xdr:nvSpPr>
        <xdr:cNvPr id="749" name="楕円 748"/>
        <xdr:cNvSpPr/>
      </xdr:nvSpPr>
      <xdr:spPr>
        <a:xfrm>
          <a:off x="19494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121920</xdr:rowOff>
    </xdr:from>
    <xdr:to>
      <xdr:col>107</xdr:col>
      <xdr:colOff>50800</xdr:colOff>
      <xdr:row>106</xdr:row>
      <xdr:rowOff>54973</xdr:rowOff>
    </xdr:to>
    <xdr:cxnSp macro="">
      <xdr:nvCxnSpPr>
        <xdr:cNvPr id="750" name="直線コネクタ 749"/>
        <xdr:cNvCxnSpPr/>
      </xdr:nvCxnSpPr>
      <xdr:spPr>
        <a:xfrm flipV="1">
          <a:off x="19545300" y="1812417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751" name="楕円 750"/>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54973</xdr:rowOff>
    </xdr:from>
    <xdr:to>
      <xdr:col>102</xdr:col>
      <xdr:colOff>114300</xdr:colOff>
      <xdr:row>106</xdr:row>
      <xdr:rowOff>64770</xdr:rowOff>
    </xdr:to>
    <xdr:cxnSp macro="">
      <xdr:nvCxnSpPr>
        <xdr:cNvPr id="752" name="直線コネクタ 751"/>
        <xdr:cNvCxnSpPr/>
      </xdr:nvCxnSpPr>
      <xdr:spPr>
        <a:xfrm flipV="1">
          <a:off x="18656300" y="182286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753" name="n_1aveValue【庁舎】&#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754" name="n_2aveValue【庁舎】&#10;一人当たり面積"/>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755" name="n_3aveValue【庁舎】&#10;一人当たり面積"/>
        <xdr:cNvSpPr txBox="1"/>
      </xdr:nvSpPr>
      <xdr:spPr>
        <a:xfrm>
          <a:off x="19310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756" name="n_4aveValue【庁舎】&#10;一人当たり面積"/>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8000</xdr:rowOff>
    </xdr:from>
    <xdr:ext cx="469744" cy="259045"/>
    <xdr:sp macro="" textlink="">
      <xdr:nvSpPr>
        <xdr:cNvPr id="757" name="n_1mainValue【庁舎】&#10;一人当たり面積"/>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17797</xdr:rowOff>
    </xdr:from>
    <xdr:ext cx="469744" cy="259045"/>
    <xdr:sp macro="" textlink="">
      <xdr:nvSpPr>
        <xdr:cNvPr id="758" name="n_2mainValue【庁舎】&#10;一人当たり面積"/>
        <xdr:cNvSpPr txBox="1"/>
      </xdr:nvSpPr>
      <xdr:spPr>
        <a:xfrm>
          <a:off x="20199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122300</xdr:rowOff>
    </xdr:from>
    <xdr:ext cx="469744" cy="259045"/>
    <xdr:sp macro="" textlink="">
      <xdr:nvSpPr>
        <xdr:cNvPr id="759" name="n_3mainValue【庁舎】&#10;一人当たり面積"/>
        <xdr:cNvSpPr txBox="1"/>
      </xdr:nvSpPr>
      <xdr:spPr>
        <a:xfrm>
          <a:off x="19310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760" name="n_4mainValue【庁舎】&#10;一人当たり面積"/>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の有形固定資産減価償却率は前年度に比べて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4.9</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51.4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％となり、類似団体平均との差が前年度より大きくなった。これは老朽化していた旧自立支援センターの解体工事を行ったことによるものである。</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の有形固定資産減価償却率は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れはふれあいセンターの空調設備整備工事と照明ＬＥＤ化改修工事を行ったことにより施設の長寿命化が図られたことによるものである。今後も、各指標をもとに各公共施設の整備を適正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15,520
15,473
78.68
15,857,022
15,087,018
764,048
7,294,062
15,577,808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前年に比べ税収は増加したものの、いまだ財政基盤は弱く類似団体平均を下回っている。収納対策強化等により自主財源の確保及び歳出の削減に努めることにより、財政の健全化を図る。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0" name="直線コネクタ 69"/>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128815</xdr:rowOff>
    </xdr:to>
    <xdr:cxnSp macro="">
      <xdr:nvCxnSpPr>
        <xdr:cNvPr id="73" name="直線コネクタ 72"/>
        <xdr:cNvCxnSpPr/>
      </xdr:nvCxnSpPr>
      <xdr:spPr>
        <a:xfrm>
          <a:off x="3225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111578</xdr:rowOff>
    </xdr:to>
    <xdr:cxnSp macro="">
      <xdr:nvCxnSpPr>
        <xdr:cNvPr id="76" name="直線コネクタ 75"/>
        <xdr:cNvCxnSpPr/>
      </xdr:nvCxnSpPr>
      <xdr:spPr>
        <a:xfrm>
          <a:off x="2336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9" name="楕円 88"/>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0"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1" name="楕円 90"/>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2" name="テキスト ボックス 91"/>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3" name="楕円 92"/>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4" name="テキスト ボックス 93"/>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6" name="テキスト ボックス 95"/>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8" name="テキスト ボックス 97"/>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％を下回っているが、自立支援給付費や自立支援医療費、生活保護費の増加による扶助費の増、庁舎建設事業に係る地方債の元金償還開始による公債費の増などにより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今後も義務的経費の見直しや上昇抑制に努める。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105156</xdr:rowOff>
    </xdr:from>
    <xdr:to>
      <xdr:col>23</xdr:col>
      <xdr:colOff>133350</xdr:colOff>
      <xdr:row>60</xdr:row>
      <xdr:rowOff>15748</xdr:rowOff>
    </xdr:to>
    <xdr:cxnSp macro="">
      <xdr:nvCxnSpPr>
        <xdr:cNvPr id="131" name="直線コネクタ 130"/>
        <xdr:cNvCxnSpPr/>
      </xdr:nvCxnSpPr>
      <xdr:spPr>
        <a:xfrm>
          <a:off x="4114800" y="1022070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42418</xdr:rowOff>
    </xdr:from>
    <xdr:to>
      <xdr:col>19</xdr:col>
      <xdr:colOff>133350</xdr:colOff>
      <xdr:row>59</xdr:row>
      <xdr:rowOff>105156</xdr:rowOff>
    </xdr:to>
    <xdr:cxnSp macro="">
      <xdr:nvCxnSpPr>
        <xdr:cNvPr id="134" name="直線コネクタ 133"/>
        <xdr:cNvCxnSpPr/>
      </xdr:nvCxnSpPr>
      <xdr:spPr>
        <a:xfrm>
          <a:off x="3225800" y="1015796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42418</xdr:rowOff>
    </xdr:from>
    <xdr:to>
      <xdr:col>15</xdr:col>
      <xdr:colOff>82550</xdr:colOff>
      <xdr:row>59</xdr:row>
      <xdr:rowOff>143764</xdr:rowOff>
    </xdr:to>
    <xdr:cxnSp macro="">
      <xdr:nvCxnSpPr>
        <xdr:cNvPr id="137" name="直線コネクタ 136"/>
        <xdr:cNvCxnSpPr/>
      </xdr:nvCxnSpPr>
      <xdr:spPr>
        <a:xfrm flipV="1">
          <a:off x="2336800" y="101579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129286</xdr:rowOff>
    </xdr:from>
    <xdr:to>
      <xdr:col>11</xdr:col>
      <xdr:colOff>31750</xdr:colOff>
      <xdr:row>59</xdr:row>
      <xdr:rowOff>143764</xdr:rowOff>
    </xdr:to>
    <xdr:cxnSp macro="">
      <xdr:nvCxnSpPr>
        <xdr:cNvPr id="140" name="直線コネクタ 139"/>
        <xdr:cNvCxnSpPr/>
      </xdr:nvCxnSpPr>
      <xdr:spPr>
        <a:xfrm>
          <a:off x="1447800" y="102448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136398</xdr:rowOff>
    </xdr:from>
    <xdr:to>
      <xdr:col>23</xdr:col>
      <xdr:colOff>184150</xdr:colOff>
      <xdr:row>60</xdr:row>
      <xdr:rowOff>66548</xdr:rowOff>
    </xdr:to>
    <xdr:sp macro="" textlink="">
      <xdr:nvSpPr>
        <xdr:cNvPr id="150" name="楕円 149"/>
        <xdr:cNvSpPr/>
      </xdr:nvSpPr>
      <xdr:spPr>
        <a:xfrm>
          <a:off x="49022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152925</xdr:rowOff>
    </xdr:from>
    <xdr:ext cx="762000" cy="259045"/>
    <xdr:sp macro="" textlink="">
      <xdr:nvSpPr>
        <xdr:cNvPr id="151" name="財政構造の弾力性該当値テキスト"/>
        <xdr:cNvSpPr txBox="1"/>
      </xdr:nvSpPr>
      <xdr:spPr>
        <a:xfrm>
          <a:off x="5041900" y="100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54356</xdr:rowOff>
    </xdr:from>
    <xdr:to>
      <xdr:col>19</xdr:col>
      <xdr:colOff>184150</xdr:colOff>
      <xdr:row>59</xdr:row>
      <xdr:rowOff>155956</xdr:rowOff>
    </xdr:to>
    <xdr:sp macro="" textlink="">
      <xdr:nvSpPr>
        <xdr:cNvPr id="152" name="楕円 151"/>
        <xdr:cNvSpPr/>
      </xdr:nvSpPr>
      <xdr:spPr>
        <a:xfrm>
          <a:off x="4064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166133</xdr:rowOff>
    </xdr:from>
    <xdr:ext cx="736600" cy="259045"/>
    <xdr:sp macro="" textlink="">
      <xdr:nvSpPr>
        <xdr:cNvPr id="153" name="テキスト ボックス 152"/>
        <xdr:cNvSpPr txBox="1"/>
      </xdr:nvSpPr>
      <xdr:spPr>
        <a:xfrm>
          <a:off x="3733800" y="993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163068</xdr:rowOff>
    </xdr:from>
    <xdr:to>
      <xdr:col>15</xdr:col>
      <xdr:colOff>133350</xdr:colOff>
      <xdr:row>59</xdr:row>
      <xdr:rowOff>93218</xdr:rowOff>
    </xdr:to>
    <xdr:sp macro="" textlink="">
      <xdr:nvSpPr>
        <xdr:cNvPr id="154" name="楕円 153"/>
        <xdr:cNvSpPr/>
      </xdr:nvSpPr>
      <xdr:spPr>
        <a:xfrm>
          <a:off x="3175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103395</xdr:rowOff>
    </xdr:from>
    <xdr:ext cx="762000" cy="259045"/>
    <xdr:sp macro="" textlink="">
      <xdr:nvSpPr>
        <xdr:cNvPr id="155" name="テキスト ボックス 154"/>
        <xdr:cNvSpPr txBox="1"/>
      </xdr:nvSpPr>
      <xdr:spPr>
        <a:xfrm>
          <a:off x="2844800" y="987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92964</xdr:rowOff>
    </xdr:from>
    <xdr:to>
      <xdr:col>11</xdr:col>
      <xdr:colOff>82550</xdr:colOff>
      <xdr:row>60</xdr:row>
      <xdr:rowOff>23114</xdr:rowOff>
    </xdr:to>
    <xdr:sp macro="" textlink="">
      <xdr:nvSpPr>
        <xdr:cNvPr id="156" name="楕円 155"/>
        <xdr:cNvSpPr/>
      </xdr:nvSpPr>
      <xdr:spPr>
        <a:xfrm>
          <a:off x="2286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33291</xdr:rowOff>
    </xdr:from>
    <xdr:ext cx="762000" cy="259045"/>
    <xdr:sp macro="" textlink="">
      <xdr:nvSpPr>
        <xdr:cNvPr id="157" name="テキスト ボックス 156"/>
        <xdr:cNvSpPr txBox="1"/>
      </xdr:nvSpPr>
      <xdr:spPr>
        <a:xfrm>
          <a:off x="1955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78486</xdr:rowOff>
    </xdr:from>
    <xdr:to>
      <xdr:col>7</xdr:col>
      <xdr:colOff>31750</xdr:colOff>
      <xdr:row>60</xdr:row>
      <xdr:rowOff>8636</xdr:rowOff>
    </xdr:to>
    <xdr:sp macro="" textlink="">
      <xdr:nvSpPr>
        <xdr:cNvPr id="158" name="楕円 157"/>
        <xdr:cNvSpPr/>
      </xdr:nvSpPr>
      <xdr:spPr>
        <a:xfrm>
          <a:off x="139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18813</xdr:rowOff>
    </xdr:from>
    <xdr:ext cx="762000" cy="259045"/>
    <xdr:sp macro="" textlink="">
      <xdr:nvSpPr>
        <xdr:cNvPr id="159" name="テキスト ボックス 158"/>
        <xdr:cNvSpPr txBox="1"/>
      </xdr:nvSpPr>
      <xdr:spPr>
        <a:xfrm>
          <a:off x="1066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人件費、物件費及び維持補修費の合計額は減少し、前年度に比べて人口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円減少しているものの、依然として類似団体平均を超えている状況である。引き続き人件費や物件費の抑制に努める。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93560</xdr:rowOff>
    </xdr:from>
    <xdr:to>
      <xdr:col>23</xdr:col>
      <xdr:colOff>133350</xdr:colOff>
      <xdr:row>83</xdr:row>
      <xdr:rowOff>94777</xdr:rowOff>
    </xdr:to>
    <xdr:cxnSp macro="">
      <xdr:nvCxnSpPr>
        <xdr:cNvPr id="196" name="直線コネクタ 195"/>
        <xdr:cNvCxnSpPr/>
      </xdr:nvCxnSpPr>
      <xdr:spPr>
        <a:xfrm flipV="1">
          <a:off x="4114800" y="14323910"/>
          <a:ext cx="8382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155770</xdr:rowOff>
    </xdr:from>
    <xdr:to>
      <xdr:col>19</xdr:col>
      <xdr:colOff>133350</xdr:colOff>
      <xdr:row>83</xdr:row>
      <xdr:rowOff>94777</xdr:rowOff>
    </xdr:to>
    <xdr:cxnSp macro="">
      <xdr:nvCxnSpPr>
        <xdr:cNvPr id="199" name="直線コネクタ 198"/>
        <xdr:cNvCxnSpPr/>
      </xdr:nvCxnSpPr>
      <xdr:spPr>
        <a:xfrm>
          <a:off x="3225800" y="14214670"/>
          <a:ext cx="889000" cy="1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128310</xdr:rowOff>
    </xdr:from>
    <xdr:to>
      <xdr:col>15</xdr:col>
      <xdr:colOff>82550</xdr:colOff>
      <xdr:row>82</xdr:row>
      <xdr:rowOff>155770</xdr:rowOff>
    </xdr:to>
    <xdr:cxnSp macro="">
      <xdr:nvCxnSpPr>
        <xdr:cNvPr id="202" name="直線コネクタ 201"/>
        <xdr:cNvCxnSpPr/>
      </xdr:nvCxnSpPr>
      <xdr:spPr>
        <a:xfrm>
          <a:off x="2336800" y="14187210"/>
          <a:ext cx="889000" cy="2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6474</xdr:rowOff>
    </xdr:from>
    <xdr:to>
      <xdr:col>11</xdr:col>
      <xdr:colOff>31750</xdr:colOff>
      <xdr:row>82</xdr:row>
      <xdr:rowOff>128310</xdr:rowOff>
    </xdr:to>
    <xdr:cxnSp macro="">
      <xdr:nvCxnSpPr>
        <xdr:cNvPr id="205" name="直線コネクタ 204"/>
        <xdr:cNvCxnSpPr/>
      </xdr:nvCxnSpPr>
      <xdr:spPr>
        <a:xfrm>
          <a:off x="1447800" y="14065374"/>
          <a:ext cx="889000" cy="1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42760</xdr:rowOff>
    </xdr:from>
    <xdr:to>
      <xdr:col>23</xdr:col>
      <xdr:colOff>184150</xdr:colOff>
      <xdr:row>83</xdr:row>
      <xdr:rowOff>144360</xdr:rowOff>
    </xdr:to>
    <xdr:sp macro="" textlink="">
      <xdr:nvSpPr>
        <xdr:cNvPr id="215" name="楕円 214"/>
        <xdr:cNvSpPr/>
      </xdr:nvSpPr>
      <xdr:spPr>
        <a:xfrm>
          <a:off x="4902200" y="142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14837</xdr:rowOff>
    </xdr:from>
    <xdr:ext cx="762000" cy="259045"/>
    <xdr:sp macro="" textlink="">
      <xdr:nvSpPr>
        <xdr:cNvPr id="216" name="人件費・物件費等の状況該当値テキスト"/>
        <xdr:cNvSpPr txBox="1"/>
      </xdr:nvSpPr>
      <xdr:spPr>
        <a:xfrm>
          <a:off x="5041900" y="1424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43977</xdr:rowOff>
    </xdr:from>
    <xdr:to>
      <xdr:col>19</xdr:col>
      <xdr:colOff>184150</xdr:colOff>
      <xdr:row>83</xdr:row>
      <xdr:rowOff>145577</xdr:rowOff>
    </xdr:to>
    <xdr:sp macro="" textlink="">
      <xdr:nvSpPr>
        <xdr:cNvPr id="217" name="楕円 216"/>
        <xdr:cNvSpPr/>
      </xdr:nvSpPr>
      <xdr:spPr>
        <a:xfrm>
          <a:off x="4064000" y="142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130354</xdr:rowOff>
    </xdr:from>
    <xdr:ext cx="736600" cy="259045"/>
    <xdr:sp macro="" textlink="">
      <xdr:nvSpPr>
        <xdr:cNvPr id="218" name="テキスト ボックス 217"/>
        <xdr:cNvSpPr txBox="1"/>
      </xdr:nvSpPr>
      <xdr:spPr>
        <a:xfrm>
          <a:off x="3733800" y="14360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104970</xdr:rowOff>
    </xdr:from>
    <xdr:to>
      <xdr:col>15</xdr:col>
      <xdr:colOff>133350</xdr:colOff>
      <xdr:row>83</xdr:row>
      <xdr:rowOff>35120</xdr:rowOff>
    </xdr:to>
    <xdr:sp macro="" textlink="">
      <xdr:nvSpPr>
        <xdr:cNvPr id="219" name="楕円 218"/>
        <xdr:cNvSpPr/>
      </xdr:nvSpPr>
      <xdr:spPr>
        <a:xfrm>
          <a:off x="3175000" y="141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19897</xdr:rowOff>
    </xdr:from>
    <xdr:ext cx="762000" cy="259045"/>
    <xdr:sp macro="" textlink="">
      <xdr:nvSpPr>
        <xdr:cNvPr id="220" name="テキスト ボックス 219"/>
        <xdr:cNvSpPr txBox="1"/>
      </xdr:nvSpPr>
      <xdr:spPr>
        <a:xfrm>
          <a:off x="2844800" y="1425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77510</xdr:rowOff>
    </xdr:from>
    <xdr:to>
      <xdr:col>11</xdr:col>
      <xdr:colOff>82550</xdr:colOff>
      <xdr:row>83</xdr:row>
      <xdr:rowOff>7660</xdr:rowOff>
    </xdr:to>
    <xdr:sp macro="" textlink="">
      <xdr:nvSpPr>
        <xdr:cNvPr id="221" name="楕円 220"/>
        <xdr:cNvSpPr/>
      </xdr:nvSpPr>
      <xdr:spPr>
        <a:xfrm>
          <a:off x="2286000" y="141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163887</xdr:rowOff>
    </xdr:from>
    <xdr:ext cx="762000" cy="259045"/>
    <xdr:sp macro="" textlink="">
      <xdr:nvSpPr>
        <xdr:cNvPr id="222" name="テキスト ボックス 221"/>
        <xdr:cNvSpPr txBox="1"/>
      </xdr:nvSpPr>
      <xdr:spPr>
        <a:xfrm>
          <a:off x="1955800" y="1422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127124</xdr:rowOff>
    </xdr:from>
    <xdr:to>
      <xdr:col>7</xdr:col>
      <xdr:colOff>31750</xdr:colOff>
      <xdr:row>82</xdr:row>
      <xdr:rowOff>57274</xdr:rowOff>
    </xdr:to>
    <xdr:sp macro="" textlink="">
      <xdr:nvSpPr>
        <xdr:cNvPr id="223" name="楕円 222"/>
        <xdr:cNvSpPr/>
      </xdr:nvSpPr>
      <xdr:spPr>
        <a:xfrm>
          <a:off x="1397000" y="140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42051</xdr:rowOff>
    </xdr:from>
    <xdr:ext cx="762000" cy="259045"/>
    <xdr:sp macro="" textlink="">
      <xdr:nvSpPr>
        <xdr:cNvPr id="224" name="テキスト ボックス 223"/>
        <xdr:cNvSpPr txBox="1"/>
      </xdr:nvSpPr>
      <xdr:spPr>
        <a:xfrm>
          <a:off x="1066800" y="1410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すると高い数値とはなっているが、ラスパイレス指数の主な変動要因は、国との年齢や学歴バランス及び給料表上の引き上げ率の相違である。給与制度については、引き続き国に準拠することを基本としながら、地域民間給与の反映及び年功的な給与上昇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48986</xdr:rowOff>
    </xdr:to>
    <xdr:cxnSp macro="">
      <xdr:nvCxnSpPr>
        <xdr:cNvPr id="260" name="直線コネクタ 259"/>
        <xdr:cNvCxnSpPr/>
      </xdr:nvCxnSpPr>
      <xdr:spPr>
        <a:xfrm flipV="1">
          <a:off x="16179800" y="146050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66221</xdr:rowOff>
    </xdr:to>
    <xdr:cxnSp macro="">
      <xdr:nvCxnSpPr>
        <xdr:cNvPr id="263" name="直線コネクタ 262"/>
        <xdr:cNvCxnSpPr/>
      </xdr:nvCxnSpPr>
      <xdr:spPr>
        <a:xfrm flipV="1">
          <a:off x="15290800" y="146222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66221</xdr:rowOff>
    </xdr:to>
    <xdr:cxnSp macro="">
      <xdr:nvCxnSpPr>
        <xdr:cNvPr id="266" name="直線コネクタ 265"/>
        <xdr:cNvCxnSpPr/>
      </xdr:nvCxnSpPr>
      <xdr:spPr>
        <a:xfrm>
          <a:off x="14401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69" name="直線コネクタ 268"/>
        <xdr:cNvCxnSpPr/>
      </xdr:nvCxnSpPr>
      <xdr:spPr>
        <a:xfrm>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9" name="楕円 278"/>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80"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1" name="楕円 280"/>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82" name="テキスト ボックス 281"/>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3" name="楕円 282"/>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4" name="テキスト ボックス 283"/>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5" name="楕円 284"/>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6" name="テキスト ボックス 285"/>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7" name="楕円 286"/>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8" name="テキスト ボックス 28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こ数年、新たな行政課題等への対応を図るため、職員を若干増員していることに加え、少子高齢化により人口が減少していることから、人口千人当たりの職員数については増加傾向になっており、類似団体との比較においても平均を上回っている。引き続き行政ニーズ等への対応を図りつつ、財政状況及び事務事業量を勘案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20045</xdr:rowOff>
    </xdr:from>
    <xdr:to>
      <xdr:col>81</xdr:col>
      <xdr:colOff>44450</xdr:colOff>
      <xdr:row>61</xdr:row>
      <xdr:rowOff>34925</xdr:rowOff>
    </xdr:to>
    <xdr:cxnSp macro="">
      <xdr:nvCxnSpPr>
        <xdr:cNvPr id="322" name="直線コネクタ 321"/>
        <xdr:cNvCxnSpPr/>
      </xdr:nvCxnSpPr>
      <xdr:spPr>
        <a:xfrm>
          <a:off x="16179800" y="10478495"/>
          <a:ext cx="8382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14817</xdr:rowOff>
    </xdr:from>
    <xdr:to>
      <xdr:col>77</xdr:col>
      <xdr:colOff>44450</xdr:colOff>
      <xdr:row>61</xdr:row>
      <xdr:rowOff>20045</xdr:rowOff>
    </xdr:to>
    <xdr:cxnSp macro="">
      <xdr:nvCxnSpPr>
        <xdr:cNvPr id="325" name="直線コネクタ 324"/>
        <xdr:cNvCxnSpPr/>
      </xdr:nvCxnSpPr>
      <xdr:spPr>
        <a:xfrm>
          <a:off x="15290800" y="10473267"/>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4763</xdr:rowOff>
    </xdr:from>
    <xdr:to>
      <xdr:col>72</xdr:col>
      <xdr:colOff>203200</xdr:colOff>
      <xdr:row>61</xdr:row>
      <xdr:rowOff>14817</xdr:rowOff>
    </xdr:to>
    <xdr:cxnSp macro="">
      <xdr:nvCxnSpPr>
        <xdr:cNvPr id="328" name="直線コネクタ 327"/>
        <xdr:cNvCxnSpPr/>
      </xdr:nvCxnSpPr>
      <xdr:spPr>
        <a:xfrm>
          <a:off x="14401800" y="104632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157311</xdr:rowOff>
    </xdr:from>
    <xdr:to>
      <xdr:col>68</xdr:col>
      <xdr:colOff>152400</xdr:colOff>
      <xdr:row>61</xdr:row>
      <xdr:rowOff>4763</xdr:rowOff>
    </xdr:to>
    <xdr:cxnSp macro="">
      <xdr:nvCxnSpPr>
        <xdr:cNvPr id="331" name="直線コネクタ 330"/>
        <xdr:cNvCxnSpPr/>
      </xdr:nvCxnSpPr>
      <xdr:spPr>
        <a:xfrm>
          <a:off x="13512800" y="10444311"/>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macro="" textlink="">
      <xdr:nvSpPr>
        <xdr:cNvPr id="333" name="テキスト ボックス 332"/>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macro="" textlink="">
      <xdr:nvSpPr>
        <xdr:cNvPr id="335" name="テキスト ボックス 334"/>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155575</xdr:rowOff>
    </xdr:from>
    <xdr:to>
      <xdr:col>81</xdr:col>
      <xdr:colOff>95250</xdr:colOff>
      <xdr:row>61</xdr:row>
      <xdr:rowOff>85725</xdr:rowOff>
    </xdr:to>
    <xdr:sp macro="" textlink="">
      <xdr:nvSpPr>
        <xdr:cNvPr id="341" name="楕円 340"/>
        <xdr:cNvSpPr/>
      </xdr:nvSpPr>
      <xdr:spPr>
        <a:xfrm>
          <a:off x="16967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127652</xdr:rowOff>
    </xdr:from>
    <xdr:ext cx="762000" cy="259045"/>
    <xdr:sp macro="" textlink="">
      <xdr:nvSpPr>
        <xdr:cNvPr id="342" name="定員管理の状況該当値テキスト"/>
        <xdr:cNvSpPr txBox="1"/>
      </xdr:nvSpPr>
      <xdr:spPr>
        <a:xfrm>
          <a:off x="17106900" y="1041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140695</xdr:rowOff>
    </xdr:from>
    <xdr:to>
      <xdr:col>77</xdr:col>
      <xdr:colOff>95250</xdr:colOff>
      <xdr:row>61</xdr:row>
      <xdr:rowOff>70845</xdr:rowOff>
    </xdr:to>
    <xdr:sp macro="" textlink="">
      <xdr:nvSpPr>
        <xdr:cNvPr id="343" name="楕円 342"/>
        <xdr:cNvSpPr/>
      </xdr:nvSpPr>
      <xdr:spPr>
        <a:xfrm>
          <a:off x="16129000" y="104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55622</xdr:rowOff>
    </xdr:from>
    <xdr:ext cx="736600" cy="259045"/>
    <xdr:sp macro="" textlink="">
      <xdr:nvSpPr>
        <xdr:cNvPr id="344" name="テキスト ボックス 343"/>
        <xdr:cNvSpPr txBox="1"/>
      </xdr:nvSpPr>
      <xdr:spPr>
        <a:xfrm>
          <a:off x="15798800" y="10514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135467</xdr:rowOff>
    </xdr:from>
    <xdr:to>
      <xdr:col>73</xdr:col>
      <xdr:colOff>44450</xdr:colOff>
      <xdr:row>61</xdr:row>
      <xdr:rowOff>65617</xdr:rowOff>
    </xdr:to>
    <xdr:sp macro="" textlink="">
      <xdr:nvSpPr>
        <xdr:cNvPr id="345" name="楕円 344"/>
        <xdr:cNvSpPr/>
      </xdr:nvSpPr>
      <xdr:spPr>
        <a:xfrm>
          <a:off x="15240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50394</xdr:rowOff>
    </xdr:from>
    <xdr:ext cx="762000" cy="259045"/>
    <xdr:sp macro="" textlink="">
      <xdr:nvSpPr>
        <xdr:cNvPr id="346" name="テキスト ボックス 345"/>
        <xdr:cNvSpPr txBox="1"/>
      </xdr:nvSpPr>
      <xdr:spPr>
        <a:xfrm>
          <a:off x="14909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125413</xdr:rowOff>
    </xdr:from>
    <xdr:to>
      <xdr:col>68</xdr:col>
      <xdr:colOff>203200</xdr:colOff>
      <xdr:row>61</xdr:row>
      <xdr:rowOff>55563</xdr:rowOff>
    </xdr:to>
    <xdr:sp macro="" textlink="">
      <xdr:nvSpPr>
        <xdr:cNvPr id="347" name="楕円 346"/>
        <xdr:cNvSpPr/>
      </xdr:nvSpPr>
      <xdr:spPr>
        <a:xfrm>
          <a:off x="14351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40340</xdr:rowOff>
    </xdr:from>
    <xdr:ext cx="762000" cy="259045"/>
    <xdr:sp macro="" textlink="">
      <xdr:nvSpPr>
        <xdr:cNvPr id="348" name="テキスト ボックス 347"/>
        <xdr:cNvSpPr txBox="1"/>
      </xdr:nvSpPr>
      <xdr:spPr>
        <a:xfrm>
          <a:off x="140208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106511</xdr:rowOff>
    </xdr:from>
    <xdr:to>
      <xdr:col>64</xdr:col>
      <xdr:colOff>152400</xdr:colOff>
      <xdr:row>61</xdr:row>
      <xdr:rowOff>36661</xdr:rowOff>
    </xdr:to>
    <xdr:sp macro="" textlink="">
      <xdr:nvSpPr>
        <xdr:cNvPr id="349" name="楕円 348"/>
        <xdr:cNvSpPr/>
      </xdr:nvSpPr>
      <xdr:spPr>
        <a:xfrm>
          <a:off x="13462000" y="10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21438</xdr:rowOff>
    </xdr:from>
    <xdr:ext cx="762000" cy="259045"/>
    <xdr:sp macro="" textlink="">
      <xdr:nvSpPr>
        <xdr:cNvPr id="350" name="テキスト ボックス 349"/>
        <xdr:cNvSpPr txBox="1"/>
      </xdr:nvSpPr>
      <xdr:spPr>
        <a:xfrm>
          <a:off x="13131800" y="1047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庁舎建設事業に係る地方債の償還等に伴い、前年度から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％となっている。今後控えている駅前地区整備事業や義務教育学校建設事業を含めた大規模な事業を整理するなど、計画性を持った健全な財政運営に努める。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149074</xdr:rowOff>
    </xdr:to>
    <xdr:cxnSp macro="">
      <xdr:nvCxnSpPr>
        <xdr:cNvPr id="386" name="直線コネクタ 385"/>
        <xdr:cNvCxnSpPr/>
      </xdr:nvCxnSpPr>
      <xdr:spPr>
        <a:xfrm>
          <a:off x="16179800" y="6755191"/>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68641</xdr:rowOff>
    </xdr:to>
    <xdr:cxnSp macro="">
      <xdr:nvCxnSpPr>
        <xdr:cNvPr id="389" name="直線コネクタ 388"/>
        <xdr:cNvCxnSpPr/>
      </xdr:nvCxnSpPr>
      <xdr:spPr>
        <a:xfrm>
          <a:off x="15290800" y="67092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125185</xdr:rowOff>
    </xdr:from>
    <xdr:to>
      <xdr:col>72</xdr:col>
      <xdr:colOff>203200</xdr:colOff>
      <xdr:row>39</xdr:row>
      <xdr:rowOff>22678</xdr:rowOff>
    </xdr:to>
    <xdr:cxnSp macro="">
      <xdr:nvCxnSpPr>
        <xdr:cNvPr id="392" name="直線コネクタ 391"/>
        <xdr:cNvCxnSpPr/>
      </xdr:nvCxnSpPr>
      <xdr:spPr>
        <a:xfrm>
          <a:off x="14401800" y="66402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38</xdr:row>
      <xdr:rowOff>148167</xdr:rowOff>
    </xdr:to>
    <xdr:cxnSp macro="">
      <xdr:nvCxnSpPr>
        <xdr:cNvPr id="395" name="直線コネクタ 394"/>
        <xdr:cNvCxnSpPr/>
      </xdr:nvCxnSpPr>
      <xdr:spPr>
        <a:xfrm flipV="1">
          <a:off x="13512800" y="66402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5" name="楕円 404"/>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6"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7" name="楕円 406"/>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8" name="テキスト ボックス 407"/>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09" name="楕円 408"/>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10" name="テキスト ボックス 409"/>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74385</xdr:rowOff>
    </xdr:from>
    <xdr:to>
      <xdr:col>68</xdr:col>
      <xdr:colOff>203200</xdr:colOff>
      <xdr:row>39</xdr:row>
      <xdr:rowOff>4535</xdr:rowOff>
    </xdr:to>
    <xdr:sp macro="" textlink="">
      <xdr:nvSpPr>
        <xdr:cNvPr id="411" name="楕円 410"/>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14713</xdr:rowOff>
    </xdr:from>
    <xdr:ext cx="762000" cy="259045"/>
    <xdr:sp macro="" textlink="">
      <xdr:nvSpPr>
        <xdr:cNvPr id="412" name="テキスト ボックス 411"/>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3" name="楕円 412"/>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4" name="テキスト ボックス 413"/>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本年度は一般会計の地方債残高の減少及び公営企業債等繰入見込額の減少により、前年度から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％となったが、類似団体</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平均</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を上回っている。今後は借入額の抑制及び計画的な基金の活用により比率の低下に努める。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127544</xdr:rowOff>
    </xdr:from>
    <xdr:to>
      <xdr:col>81</xdr:col>
      <xdr:colOff>44450</xdr:colOff>
      <xdr:row>16</xdr:row>
      <xdr:rowOff>122706</xdr:rowOff>
    </xdr:to>
    <xdr:cxnSp macro="">
      <xdr:nvCxnSpPr>
        <xdr:cNvPr id="450" name="直線コネクタ 449"/>
        <xdr:cNvCxnSpPr/>
      </xdr:nvCxnSpPr>
      <xdr:spPr>
        <a:xfrm flipV="1">
          <a:off x="16179800" y="2699294"/>
          <a:ext cx="838200" cy="16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28017</xdr:rowOff>
    </xdr:from>
    <xdr:ext cx="762000" cy="259045"/>
    <xdr:sp macro="" textlink="">
      <xdr:nvSpPr>
        <xdr:cNvPr id="451" name="将来負担の状況平均値テキスト"/>
        <xdr:cNvSpPr txBox="1"/>
      </xdr:nvSpPr>
      <xdr:spPr>
        <a:xfrm>
          <a:off x="17106900" y="2256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122706</xdr:rowOff>
    </xdr:from>
    <xdr:to>
      <xdr:col>77</xdr:col>
      <xdr:colOff>44450</xdr:colOff>
      <xdr:row>17</xdr:row>
      <xdr:rowOff>152340</xdr:rowOff>
    </xdr:to>
    <xdr:cxnSp macro="">
      <xdr:nvCxnSpPr>
        <xdr:cNvPr id="453" name="直線コネクタ 452"/>
        <xdr:cNvCxnSpPr/>
      </xdr:nvCxnSpPr>
      <xdr:spPr>
        <a:xfrm flipV="1">
          <a:off x="15290800" y="286590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152340</xdr:rowOff>
    </xdr:from>
    <xdr:to>
      <xdr:col>72</xdr:col>
      <xdr:colOff>203200</xdr:colOff>
      <xdr:row>18</xdr:row>
      <xdr:rowOff>76260</xdr:rowOff>
    </xdr:to>
    <xdr:cxnSp macro="">
      <xdr:nvCxnSpPr>
        <xdr:cNvPr id="456" name="直線コネクタ 455"/>
        <xdr:cNvCxnSpPr/>
      </xdr:nvCxnSpPr>
      <xdr:spPr>
        <a:xfrm flipV="1">
          <a:off x="14401800" y="3066990"/>
          <a:ext cx="889000" cy="9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8043</xdr:rowOff>
    </xdr:from>
    <xdr:to>
      <xdr:col>68</xdr:col>
      <xdr:colOff>152400</xdr:colOff>
      <xdr:row>18</xdr:row>
      <xdr:rowOff>76260</xdr:rowOff>
    </xdr:to>
    <xdr:cxnSp macro="">
      <xdr:nvCxnSpPr>
        <xdr:cNvPr id="459" name="直線コネクタ 458"/>
        <xdr:cNvCxnSpPr/>
      </xdr:nvCxnSpPr>
      <xdr:spPr>
        <a:xfrm>
          <a:off x="13512800" y="2579793"/>
          <a:ext cx="889000" cy="58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50273</xdr:rowOff>
    </xdr:from>
    <xdr:ext cx="762000" cy="259045"/>
    <xdr:sp macro="" textlink="">
      <xdr:nvSpPr>
        <xdr:cNvPr id="463" name="テキスト ボックス 462"/>
        <xdr:cNvSpPr txBox="1"/>
      </xdr:nvSpPr>
      <xdr:spPr>
        <a:xfrm>
          <a:off x="13131800" y="279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76744</xdr:rowOff>
    </xdr:from>
    <xdr:to>
      <xdr:col>81</xdr:col>
      <xdr:colOff>95250</xdr:colOff>
      <xdr:row>16</xdr:row>
      <xdr:rowOff>6894</xdr:rowOff>
    </xdr:to>
    <xdr:sp macro="" textlink="">
      <xdr:nvSpPr>
        <xdr:cNvPr id="469" name="楕円 468"/>
        <xdr:cNvSpPr/>
      </xdr:nvSpPr>
      <xdr:spPr>
        <a:xfrm>
          <a:off x="16967200" y="2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48821</xdr:rowOff>
    </xdr:from>
    <xdr:ext cx="762000" cy="259045"/>
    <xdr:sp macro="" textlink="">
      <xdr:nvSpPr>
        <xdr:cNvPr id="470" name="将来負担の状況該当値テキスト"/>
        <xdr:cNvSpPr txBox="1"/>
      </xdr:nvSpPr>
      <xdr:spPr>
        <a:xfrm>
          <a:off x="17106900" y="262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71906</xdr:rowOff>
    </xdr:from>
    <xdr:to>
      <xdr:col>77</xdr:col>
      <xdr:colOff>95250</xdr:colOff>
      <xdr:row>17</xdr:row>
      <xdr:rowOff>2056</xdr:rowOff>
    </xdr:to>
    <xdr:sp macro="" textlink="">
      <xdr:nvSpPr>
        <xdr:cNvPr id="471" name="楕円 470"/>
        <xdr:cNvSpPr/>
      </xdr:nvSpPr>
      <xdr:spPr>
        <a:xfrm>
          <a:off x="16129000" y="28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158283</xdr:rowOff>
    </xdr:from>
    <xdr:ext cx="736600" cy="259045"/>
    <xdr:sp macro="" textlink="">
      <xdr:nvSpPr>
        <xdr:cNvPr id="472" name="テキスト ボックス 471"/>
        <xdr:cNvSpPr txBox="1"/>
      </xdr:nvSpPr>
      <xdr:spPr>
        <a:xfrm>
          <a:off x="15798800" y="290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101540</xdr:rowOff>
    </xdr:from>
    <xdr:to>
      <xdr:col>73</xdr:col>
      <xdr:colOff>44450</xdr:colOff>
      <xdr:row>18</xdr:row>
      <xdr:rowOff>31690</xdr:rowOff>
    </xdr:to>
    <xdr:sp macro="" textlink="">
      <xdr:nvSpPr>
        <xdr:cNvPr id="473" name="楕円 472"/>
        <xdr:cNvSpPr/>
      </xdr:nvSpPr>
      <xdr:spPr>
        <a:xfrm>
          <a:off x="15240000" y="3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16467</xdr:rowOff>
    </xdr:from>
    <xdr:ext cx="762000" cy="259045"/>
    <xdr:sp macro="" textlink="">
      <xdr:nvSpPr>
        <xdr:cNvPr id="474" name="テキスト ボックス 473"/>
        <xdr:cNvSpPr txBox="1"/>
      </xdr:nvSpPr>
      <xdr:spPr>
        <a:xfrm>
          <a:off x="14909800" y="310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25460</xdr:rowOff>
    </xdr:from>
    <xdr:to>
      <xdr:col>68</xdr:col>
      <xdr:colOff>203200</xdr:colOff>
      <xdr:row>18</xdr:row>
      <xdr:rowOff>127060</xdr:rowOff>
    </xdr:to>
    <xdr:sp macro="" textlink="">
      <xdr:nvSpPr>
        <xdr:cNvPr id="475" name="楕円 474"/>
        <xdr:cNvSpPr/>
      </xdr:nvSpPr>
      <xdr:spPr>
        <a:xfrm>
          <a:off x="14351000" y="31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111837</xdr:rowOff>
    </xdr:from>
    <xdr:ext cx="762000" cy="259045"/>
    <xdr:sp macro="" textlink="">
      <xdr:nvSpPr>
        <xdr:cNvPr id="476" name="テキスト ボックス 475"/>
        <xdr:cNvSpPr txBox="1"/>
      </xdr:nvSpPr>
      <xdr:spPr>
        <a:xfrm>
          <a:off x="14020800" y="31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77" name="楕円 476"/>
        <xdr:cNvSpPr/>
      </xdr:nvSpPr>
      <xdr:spPr>
        <a:xfrm>
          <a:off x="13462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78" name="テキスト ボックス 477"/>
        <xdr:cNvSpPr txBox="1"/>
      </xdr:nvSpPr>
      <xdr:spPr>
        <a:xfrm>
          <a:off x="13131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15,520
15,473
78.68
15,857,022
15,087,018
764,048
7,294,062
15,577,808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すると、人件費に係る経常収支比率は低くなっている。消防などの業務を一部事務組合で行っていること、公共施設管理における指定管理者制度の導入、委託可能な事業を積極的に民間委託していることによるものである。今後もこのような取り組みを進め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12700</xdr:rowOff>
    </xdr:to>
    <xdr:cxnSp macro="">
      <xdr:nvCxnSpPr>
        <xdr:cNvPr id="64" name="直線コネクタ 63"/>
        <xdr:cNvCxnSpPr/>
      </xdr:nvCxnSpPr>
      <xdr:spPr>
        <a:xfrm flipV="1">
          <a:off x="3987800" y="61574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12700</xdr:rowOff>
    </xdr:to>
    <xdr:cxnSp macro="">
      <xdr:nvCxnSpPr>
        <xdr:cNvPr id="67" name="直線コネクタ 66"/>
        <xdr:cNvCxnSpPr/>
      </xdr:nvCxnSpPr>
      <xdr:spPr>
        <a:xfrm>
          <a:off x="3098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44704</xdr:rowOff>
    </xdr:to>
    <xdr:cxnSp macro="">
      <xdr:nvCxnSpPr>
        <xdr:cNvPr id="70" name="直線コネクタ 69"/>
        <xdr:cNvCxnSpPr/>
      </xdr:nvCxnSpPr>
      <xdr:spPr>
        <a:xfrm flipV="1">
          <a:off x="2209800" y="6157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62992</xdr:rowOff>
    </xdr:to>
    <xdr:cxnSp macro="">
      <xdr:nvCxnSpPr>
        <xdr:cNvPr id="73" name="直線コネクタ 72"/>
        <xdr:cNvCxnSpPr/>
      </xdr:nvCxnSpPr>
      <xdr:spPr>
        <a:xfrm flipV="1">
          <a:off x="1320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類似団体と比較すると物件費に係る経常収支比率は低くなっている。要因としては経常経費の削減を行っていることや委託する場合に毎年見直しをかけていることがある。今後もこのような取り組みを進めながら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16</xdr:row>
      <xdr:rowOff>5080</xdr:rowOff>
    </xdr:to>
    <xdr:cxnSp macro="">
      <xdr:nvCxnSpPr>
        <xdr:cNvPr id="125" name="直線コネクタ 124"/>
        <xdr:cNvCxnSpPr/>
      </xdr:nvCxnSpPr>
      <xdr:spPr>
        <a:xfrm>
          <a:off x="15671800" y="26568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123190</xdr:rowOff>
    </xdr:to>
    <xdr:cxnSp macro="">
      <xdr:nvCxnSpPr>
        <xdr:cNvPr id="128" name="直線コネクタ 127"/>
        <xdr:cNvCxnSpPr/>
      </xdr:nvCxnSpPr>
      <xdr:spPr>
        <a:xfrm flipV="1">
          <a:off x="14782800" y="265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123190</xdr:rowOff>
    </xdr:to>
    <xdr:cxnSp macro="">
      <xdr:nvCxnSpPr>
        <xdr:cNvPr id="131" name="直線コネクタ 130"/>
        <xdr:cNvCxnSpPr/>
      </xdr:nvCxnSpPr>
      <xdr:spPr>
        <a:xfrm>
          <a:off x="13893800" y="263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168910</xdr:rowOff>
    </xdr:to>
    <xdr:cxnSp macro="">
      <xdr:nvCxnSpPr>
        <xdr:cNvPr id="134" name="直線コネクタ 133"/>
        <xdr:cNvCxnSpPr/>
      </xdr:nvCxnSpPr>
      <xdr:spPr>
        <a:xfrm flipV="1">
          <a:off x="13004800" y="2633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38" name="テキスト ボックス 137"/>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48" name="楕円 147"/>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49" name="テキスト ボックス 148"/>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0" name="楕円 149"/>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1" name="テキスト ボックス 150"/>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2" name="楕円 151"/>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58437</xdr:rowOff>
    </xdr:from>
    <xdr:ext cx="762000" cy="259045"/>
    <xdr:sp macro="" textlink="">
      <xdr:nvSpPr>
        <xdr:cNvPr id="153" name="テキスト ボックス 152"/>
        <xdr:cNvSpPr txBox="1"/>
      </xdr:nvSpPr>
      <xdr:spPr>
        <a:xfrm>
          <a:off x="12623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類似団体と比較すると、扶助費に係る経常収支比率は低くなっているが、要因としては単独事業が他の類似団体よりも少ないことがある。今後も緊急性や必要性を勘案しながら扶助費の抑制に努める。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54</xdr:row>
      <xdr:rowOff>29028</xdr:rowOff>
    </xdr:to>
    <xdr:cxnSp macro="">
      <xdr:nvCxnSpPr>
        <xdr:cNvPr id="188" name="直線コネクタ 187"/>
        <xdr:cNvCxnSpPr/>
      </xdr:nvCxnSpPr>
      <xdr:spPr>
        <a:xfrm>
          <a:off x="3987800" y="92111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124278</xdr:rowOff>
    </xdr:to>
    <xdr:cxnSp macro="">
      <xdr:nvCxnSpPr>
        <xdr:cNvPr id="191" name="直線コネクタ 190"/>
        <xdr:cNvCxnSpPr/>
      </xdr:nvCxnSpPr>
      <xdr:spPr>
        <a:xfrm>
          <a:off x="3098800" y="9211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124278</xdr:rowOff>
    </xdr:to>
    <xdr:cxnSp macro="">
      <xdr:nvCxnSpPr>
        <xdr:cNvPr id="194" name="直線コネクタ 193"/>
        <xdr:cNvCxnSpPr/>
      </xdr:nvCxnSpPr>
      <xdr:spPr>
        <a:xfrm>
          <a:off x="2209800" y="9189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29028</xdr:rowOff>
    </xdr:to>
    <xdr:cxnSp macro="">
      <xdr:nvCxnSpPr>
        <xdr:cNvPr id="197" name="直線コネクタ 196"/>
        <xdr:cNvCxnSpPr/>
      </xdr:nvCxnSpPr>
      <xdr:spPr>
        <a:xfrm flipV="1">
          <a:off x="1320800" y="9189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7" name="楕円 206"/>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8"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09" name="楕円 208"/>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0" name="テキスト ボックス 209"/>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73478</xdr:rowOff>
    </xdr:from>
    <xdr:to>
      <xdr:col>15</xdr:col>
      <xdr:colOff>149225</xdr:colOff>
      <xdr:row>54</xdr:row>
      <xdr:rowOff>3628</xdr:rowOff>
    </xdr:to>
    <xdr:sp macro="" textlink="">
      <xdr:nvSpPr>
        <xdr:cNvPr id="211" name="楕円 210"/>
        <xdr:cNvSpPr/>
      </xdr:nvSpPr>
      <xdr:spPr>
        <a:xfrm>
          <a:off x="3048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13805</xdr:rowOff>
    </xdr:from>
    <xdr:ext cx="762000" cy="259045"/>
    <xdr:sp macro="" textlink="">
      <xdr:nvSpPr>
        <xdr:cNvPr id="212" name="テキスト ボックス 211"/>
        <xdr:cNvSpPr txBox="1"/>
      </xdr:nvSpPr>
      <xdr:spPr>
        <a:xfrm>
          <a:off x="2717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5" name="楕円 214"/>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6" name="テキスト ボックス 215"/>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すると、その他に係る経常収支比率は平均を下回っているが、要因としては繰出金が少ないことにある。今後も各事業において独立採算の原則に立ち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102507</xdr:rowOff>
    </xdr:from>
    <xdr:to>
      <xdr:col>82</xdr:col>
      <xdr:colOff>107950</xdr:colOff>
      <xdr:row>53</xdr:row>
      <xdr:rowOff>113393</xdr:rowOff>
    </xdr:to>
    <xdr:cxnSp macro="">
      <xdr:nvCxnSpPr>
        <xdr:cNvPr id="251" name="直線コネクタ 250"/>
        <xdr:cNvCxnSpPr/>
      </xdr:nvCxnSpPr>
      <xdr:spPr>
        <a:xfrm flipV="1">
          <a:off x="15671800" y="9189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113393</xdr:rowOff>
    </xdr:from>
    <xdr:to>
      <xdr:col>78</xdr:col>
      <xdr:colOff>69850</xdr:colOff>
      <xdr:row>53</xdr:row>
      <xdr:rowOff>167822</xdr:rowOff>
    </xdr:to>
    <xdr:cxnSp macro="">
      <xdr:nvCxnSpPr>
        <xdr:cNvPr id="254" name="直線コネクタ 253"/>
        <xdr:cNvCxnSpPr/>
      </xdr:nvCxnSpPr>
      <xdr:spPr>
        <a:xfrm flipV="1">
          <a:off x="14782800" y="9200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167822</xdr:rowOff>
    </xdr:from>
    <xdr:to>
      <xdr:col>73</xdr:col>
      <xdr:colOff>180975</xdr:colOff>
      <xdr:row>55</xdr:row>
      <xdr:rowOff>9978</xdr:rowOff>
    </xdr:to>
    <xdr:cxnSp macro="">
      <xdr:nvCxnSpPr>
        <xdr:cNvPr id="257" name="直線コネクタ 256"/>
        <xdr:cNvCxnSpPr/>
      </xdr:nvCxnSpPr>
      <xdr:spPr>
        <a:xfrm flipV="1">
          <a:off x="13893800" y="92546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55</xdr:row>
      <xdr:rowOff>9978</xdr:rowOff>
    </xdr:to>
    <xdr:cxnSp macro="">
      <xdr:nvCxnSpPr>
        <xdr:cNvPr id="260" name="直線コネクタ 259"/>
        <xdr:cNvCxnSpPr/>
      </xdr:nvCxnSpPr>
      <xdr:spPr>
        <a:xfrm>
          <a:off x="13004800" y="92873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62" name="テキスト ボックス 261"/>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0" name="楕円 269"/>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131734</xdr:rowOff>
    </xdr:from>
    <xdr:ext cx="762000" cy="259045"/>
    <xdr:sp macro="" textlink="">
      <xdr:nvSpPr>
        <xdr:cNvPr id="271" name="その他該当値テキスト"/>
        <xdr:cNvSpPr txBox="1"/>
      </xdr:nvSpPr>
      <xdr:spPr>
        <a:xfrm>
          <a:off x="16598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62593</xdr:rowOff>
    </xdr:from>
    <xdr:to>
      <xdr:col>78</xdr:col>
      <xdr:colOff>120650</xdr:colOff>
      <xdr:row>53</xdr:row>
      <xdr:rowOff>164193</xdr:rowOff>
    </xdr:to>
    <xdr:sp macro="" textlink="">
      <xdr:nvSpPr>
        <xdr:cNvPr id="272" name="楕円 271"/>
        <xdr:cNvSpPr/>
      </xdr:nvSpPr>
      <xdr:spPr>
        <a:xfrm>
          <a:off x="15621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2920</xdr:rowOff>
    </xdr:from>
    <xdr:ext cx="736600" cy="259045"/>
    <xdr:sp macro="" textlink="">
      <xdr:nvSpPr>
        <xdr:cNvPr id="273" name="テキスト ボックス 272"/>
        <xdr:cNvSpPr txBox="1"/>
      </xdr:nvSpPr>
      <xdr:spPr>
        <a:xfrm>
          <a:off x="15290800" y="891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117022</xdr:rowOff>
    </xdr:from>
    <xdr:to>
      <xdr:col>74</xdr:col>
      <xdr:colOff>31750</xdr:colOff>
      <xdr:row>54</xdr:row>
      <xdr:rowOff>47172</xdr:rowOff>
    </xdr:to>
    <xdr:sp macro="" textlink="">
      <xdr:nvSpPr>
        <xdr:cNvPr id="274" name="楕円 273"/>
        <xdr:cNvSpPr/>
      </xdr:nvSpPr>
      <xdr:spPr>
        <a:xfrm>
          <a:off x="14732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57349</xdr:rowOff>
    </xdr:from>
    <xdr:ext cx="762000" cy="259045"/>
    <xdr:sp macro="" textlink="">
      <xdr:nvSpPr>
        <xdr:cNvPr id="275" name="テキスト ボックス 274"/>
        <xdr:cNvSpPr txBox="1"/>
      </xdr:nvSpPr>
      <xdr:spPr>
        <a:xfrm>
          <a:off x="14401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130628</xdr:rowOff>
    </xdr:from>
    <xdr:to>
      <xdr:col>69</xdr:col>
      <xdr:colOff>142875</xdr:colOff>
      <xdr:row>55</xdr:row>
      <xdr:rowOff>60778</xdr:rowOff>
    </xdr:to>
    <xdr:sp macro="" textlink="">
      <xdr:nvSpPr>
        <xdr:cNvPr id="276" name="楕円 275"/>
        <xdr:cNvSpPr/>
      </xdr:nvSpPr>
      <xdr:spPr>
        <a:xfrm>
          <a:off x="13843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70955</xdr:rowOff>
    </xdr:from>
    <xdr:ext cx="762000" cy="259045"/>
    <xdr:sp macro="" textlink="">
      <xdr:nvSpPr>
        <xdr:cNvPr id="277" name="テキスト ボックス 276"/>
        <xdr:cNvSpPr txBox="1"/>
      </xdr:nvSpPr>
      <xdr:spPr>
        <a:xfrm>
          <a:off x="13512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149678</xdr:rowOff>
    </xdr:from>
    <xdr:to>
      <xdr:col>65</xdr:col>
      <xdr:colOff>53975</xdr:colOff>
      <xdr:row>54</xdr:row>
      <xdr:rowOff>79828</xdr:rowOff>
    </xdr:to>
    <xdr:sp macro="" textlink="">
      <xdr:nvSpPr>
        <xdr:cNvPr id="278" name="楕円 277"/>
        <xdr:cNvSpPr/>
      </xdr:nvSpPr>
      <xdr:spPr>
        <a:xfrm>
          <a:off x="12954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90005</xdr:rowOff>
    </xdr:from>
    <xdr:ext cx="762000" cy="259045"/>
    <xdr:sp macro="" textlink="">
      <xdr:nvSpPr>
        <xdr:cNvPr id="279" name="テキスト ボックス 278"/>
        <xdr:cNvSpPr txBox="1"/>
      </xdr:nvSpPr>
      <xdr:spPr>
        <a:xfrm>
          <a:off x="12623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すると、補助費等に係る経常収支比率は平均を大きく上回っている。これは消防などの業務を一部事務組合で行っていることにより負担金が大きくなっているためである。今後も普通会計の負担額を減らす一部事務組合の適正な執行体制の確立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138430</xdr:rowOff>
    </xdr:from>
    <xdr:to>
      <xdr:col>82</xdr:col>
      <xdr:colOff>107950</xdr:colOff>
      <xdr:row>39</xdr:row>
      <xdr:rowOff>156718</xdr:rowOff>
    </xdr:to>
    <xdr:cxnSp macro="">
      <xdr:nvCxnSpPr>
        <xdr:cNvPr id="309" name="直線コネクタ 308"/>
        <xdr:cNvCxnSpPr/>
      </xdr:nvCxnSpPr>
      <xdr:spPr>
        <a:xfrm flipV="1">
          <a:off x="15671800" y="68249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143002</xdr:rowOff>
    </xdr:from>
    <xdr:to>
      <xdr:col>78</xdr:col>
      <xdr:colOff>69850</xdr:colOff>
      <xdr:row>39</xdr:row>
      <xdr:rowOff>156718</xdr:rowOff>
    </xdr:to>
    <xdr:cxnSp macro="">
      <xdr:nvCxnSpPr>
        <xdr:cNvPr id="312" name="直線コネクタ 311"/>
        <xdr:cNvCxnSpPr/>
      </xdr:nvCxnSpPr>
      <xdr:spPr>
        <a:xfrm>
          <a:off x="14782800" y="68295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143002</xdr:rowOff>
    </xdr:from>
    <xdr:to>
      <xdr:col>73</xdr:col>
      <xdr:colOff>180975</xdr:colOff>
      <xdr:row>39</xdr:row>
      <xdr:rowOff>165862</xdr:rowOff>
    </xdr:to>
    <xdr:cxnSp macro="">
      <xdr:nvCxnSpPr>
        <xdr:cNvPr id="315" name="直線コネクタ 314"/>
        <xdr:cNvCxnSpPr/>
      </xdr:nvCxnSpPr>
      <xdr:spPr>
        <a:xfrm flipV="1">
          <a:off x="13893800" y="68295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88138</xdr:rowOff>
    </xdr:from>
    <xdr:to>
      <xdr:col>69</xdr:col>
      <xdr:colOff>92075</xdr:colOff>
      <xdr:row>39</xdr:row>
      <xdr:rowOff>165862</xdr:rowOff>
    </xdr:to>
    <xdr:cxnSp macro="">
      <xdr:nvCxnSpPr>
        <xdr:cNvPr id="318" name="直線コネクタ 317"/>
        <xdr:cNvCxnSpPr/>
      </xdr:nvCxnSpPr>
      <xdr:spPr>
        <a:xfrm>
          <a:off x="13004800" y="67746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28" name="楕円 327"/>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29" name="補助費等該当値テキスト"/>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105918</xdr:rowOff>
    </xdr:from>
    <xdr:to>
      <xdr:col>78</xdr:col>
      <xdr:colOff>120650</xdr:colOff>
      <xdr:row>40</xdr:row>
      <xdr:rowOff>36068</xdr:rowOff>
    </xdr:to>
    <xdr:sp macro="" textlink="">
      <xdr:nvSpPr>
        <xdr:cNvPr id="330" name="楕円 329"/>
        <xdr:cNvSpPr/>
      </xdr:nvSpPr>
      <xdr:spPr>
        <a:xfrm>
          <a:off x="15621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20845</xdr:rowOff>
    </xdr:from>
    <xdr:ext cx="736600" cy="259045"/>
    <xdr:sp macro="" textlink="">
      <xdr:nvSpPr>
        <xdr:cNvPr id="331" name="テキスト ボックス 330"/>
        <xdr:cNvSpPr txBox="1"/>
      </xdr:nvSpPr>
      <xdr:spPr>
        <a:xfrm>
          <a:off x="15290800" y="687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92202</xdr:rowOff>
    </xdr:from>
    <xdr:to>
      <xdr:col>74</xdr:col>
      <xdr:colOff>31750</xdr:colOff>
      <xdr:row>40</xdr:row>
      <xdr:rowOff>22352</xdr:rowOff>
    </xdr:to>
    <xdr:sp macro="" textlink="">
      <xdr:nvSpPr>
        <xdr:cNvPr id="332" name="楕円 331"/>
        <xdr:cNvSpPr/>
      </xdr:nvSpPr>
      <xdr:spPr>
        <a:xfrm>
          <a:off x="14732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7129</xdr:rowOff>
    </xdr:from>
    <xdr:ext cx="762000" cy="259045"/>
    <xdr:sp macro="" textlink="">
      <xdr:nvSpPr>
        <xdr:cNvPr id="333" name="テキスト ボックス 332"/>
        <xdr:cNvSpPr txBox="1"/>
      </xdr:nvSpPr>
      <xdr:spPr>
        <a:xfrm>
          <a:off x="144018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115062</xdr:rowOff>
    </xdr:from>
    <xdr:to>
      <xdr:col>69</xdr:col>
      <xdr:colOff>142875</xdr:colOff>
      <xdr:row>40</xdr:row>
      <xdr:rowOff>45212</xdr:rowOff>
    </xdr:to>
    <xdr:sp macro="" textlink="">
      <xdr:nvSpPr>
        <xdr:cNvPr id="334" name="楕円 333"/>
        <xdr:cNvSpPr/>
      </xdr:nvSpPr>
      <xdr:spPr>
        <a:xfrm>
          <a:off x="13843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29989</xdr:rowOff>
    </xdr:from>
    <xdr:ext cx="762000" cy="259045"/>
    <xdr:sp macro="" textlink="">
      <xdr:nvSpPr>
        <xdr:cNvPr id="335" name="テキスト ボックス 334"/>
        <xdr:cNvSpPr txBox="1"/>
      </xdr:nvSpPr>
      <xdr:spPr>
        <a:xfrm>
          <a:off x="13512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37338</xdr:rowOff>
    </xdr:from>
    <xdr:to>
      <xdr:col>65</xdr:col>
      <xdr:colOff>53975</xdr:colOff>
      <xdr:row>39</xdr:row>
      <xdr:rowOff>138938</xdr:rowOff>
    </xdr:to>
    <xdr:sp macro="" textlink="">
      <xdr:nvSpPr>
        <xdr:cNvPr id="336" name="楕円 335"/>
        <xdr:cNvSpPr/>
      </xdr:nvSpPr>
      <xdr:spPr>
        <a:xfrm>
          <a:off x="12954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123715</xdr:rowOff>
    </xdr:from>
    <xdr:ext cx="762000" cy="259045"/>
    <xdr:sp macro="" textlink="">
      <xdr:nvSpPr>
        <xdr:cNvPr id="337" name="テキスト ボックス 336"/>
        <xdr:cNvSpPr txBox="1"/>
      </xdr:nvSpPr>
      <xdr:spPr>
        <a:xfrm>
          <a:off x="12623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が、類似団体平均を下回っている。これは庁舎建設事業に係る地方債の元金償還が始まったことなどによるものである。また、地方債の残額の中には、過疎債などの普通交付税に算入される起債償還も多く含まれている。公債費の占める割合が高いことから公債費負担の適正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154214</xdr:rowOff>
    </xdr:from>
    <xdr:to>
      <xdr:col>24</xdr:col>
      <xdr:colOff>25400</xdr:colOff>
      <xdr:row>77</xdr:row>
      <xdr:rowOff>80736</xdr:rowOff>
    </xdr:to>
    <xdr:cxnSp macro="">
      <xdr:nvCxnSpPr>
        <xdr:cNvPr id="372" name="直線コネクタ 371"/>
        <xdr:cNvCxnSpPr/>
      </xdr:nvCxnSpPr>
      <xdr:spPr>
        <a:xfrm>
          <a:off x="3987800" y="131844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1814</xdr:rowOff>
    </xdr:from>
    <xdr:to>
      <xdr:col>19</xdr:col>
      <xdr:colOff>187325</xdr:colOff>
      <xdr:row>76</xdr:row>
      <xdr:rowOff>154214</xdr:rowOff>
    </xdr:to>
    <xdr:cxnSp macro="">
      <xdr:nvCxnSpPr>
        <xdr:cNvPr id="375" name="直線コネクタ 374"/>
        <xdr:cNvCxnSpPr/>
      </xdr:nvCxnSpPr>
      <xdr:spPr>
        <a:xfrm>
          <a:off x="3098800" y="130320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129722</xdr:rowOff>
    </xdr:from>
    <xdr:to>
      <xdr:col>15</xdr:col>
      <xdr:colOff>98425</xdr:colOff>
      <xdr:row>76</xdr:row>
      <xdr:rowOff>1814</xdr:rowOff>
    </xdr:to>
    <xdr:cxnSp macro="">
      <xdr:nvCxnSpPr>
        <xdr:cNvPr id="378" name="直線コネクタ 377"/>
        <xdr:cNvCxnSpPr/>
      </xdr:nvCxnSpPr>
      <xdr:spPr>
        <a:xfrm>
          <a:off x="2209800" y="129884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129722</xdr:rowOff>
    </xdr:from>
    <xdr:to>
      <xdr:col>11</xdr:col>
      <xdr:colOff>9525</xdr:colOff>
      <xdr:row>75</xdr:row>
      <xdr:rowOff>140607</xdr:rowOff>
    </xdr:to>
    <xdr:cxnSp macro="">
      <xdr:nvCxnSpPr>
        <xdr:cNvPr id="381" name="直線コネクタ 380"/>
        <xdr:cNvCxnSpPr/>
      </xdr:nvCxnSpPr>
      <xdr:spPr>
        <a:xfrm flipV="1">
          <a:off x="1320800" y="12988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5" name="テキスト ボックス 384"/>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29936</xdr:rowOff>
    </xdr:from>
    <xdr:to>
      <xdr:col>24</xdr:col>
      <xdr:colOff>76200</xdr:colOff>
      <xdr:row>77</xdr:row>
      <xdr:rowOff>131536</xdr:rowOff>
    </xdr:to>
    <xdr:sp macro="" textlink="">
      <xdr:nvSpPr>
        <xdr:cNvPr id="391" name="楕円 390"/>
        <xdr:cNvSpPr/>
      </xdr:nvSpPr>
      <xdr:spPr>
        <a:xfrm>
          <a:off x="47752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46463</xdr:rowOff>
    </xdr:from>
    <xdr:ext cx="762000" cy="259045"/>
    <xdr:sp macro="" textlink="">
      <xdr:nvSpPr>
        <xdr:cNvPr id="392" name="公債費該当値テキスト"/>
        <xdr:cNvSpPr txBox="1"/>
      </xdr:nvSpPr>
      <xdr:spPr>
        <a:xfrm>
          <a:off x="49149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103414</xdr:rowOff>
    </xdr:from>
    <xdr:to>
      <xdr:col>20</xdr:col>
      <xdr:colOff>38100</xdr:colOff>
      <xdr:row>77</xdr:row>
      <xdr:rowOff>33564</xdr:rowOff>
    </xdr:to>
    <xdr:sp macro="" textlink="">
      <xdr:nvSpPr>
        <xdr:cNvPr id="393" name="楕円 392"/>
        <xdr:cNvSpPr/>
      </xdr:nvSpPr>
      <xdr:spPr>
        <a:xfrm>
          <a:off x="3937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43742</xdr:rowOff>
    </xdr:from>
    <xdr:ext cx="736600" cy="259045"/>
    <xdr:sp macro="" textlink="">
      <xdr:nvSpPr>
        <xdr:cNvPr id="394" name="テキスト ボックス 393"/>
        <xdr:cNvSpPr txBox="1"/>
      </xdr:nvSpPr>
      <xdr:spPr>
        <a:xfrm>
          <a:off x="3606800" y="1290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122465</xdr:rowOff>
    </xdr:from>
    <xdr:to>
      <xdr:col>15</xdr:col>
      <xdr:colOff>149225</xdr:colOff>
      <xdr:row>76</xdr:row>
      <xdr:rowOff>52614</xdr:rowOff>
    </xdr:to>
    <xdr:sp macro="" textlink="">
      <xdr:nvSpPr>
        <xdr:cNvPr id="395" name="楕円 394"/>
        <xdr:cNvSpPr/>
      </xdr:nvSpPr>
      <xdr:spPr>
        <a:xfrm>
          <a:off x="3048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62792</xdr:rowOff>
    </xdr:from>
    <xdr:ext cx="762000" cy="259045"/>
    <xdr:sp macro="" textlink="">
      <xdr:nvSpPr>
        <xdr:cNvPr id="396" name="テキスト ボックス 395"/>
        <xdr:cNvSpPr txBox="1"/>
      </xdr:nvSpPr>
      <xdr:spPr>
        <a:xfrm>
          <a:off x="2717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78922</xdr:rowOff>
    </xdr:from>
    <xdr:to>
      <xdr:col>11</xdr:col>
      <xdr:colOff>60325</xdr:colOff>
      <xdr:row>76</xdr:row>
      <xdr:rowOff>9072</xdr:rowOff>
    </xdr:to>
    <xdr:sp macro="" textlink="">
      <xdr:nvSpPr>
        <xdr:cNvPr id="397" name="楕円 396"/>
        <xdr:cNvSpPr/>
      </xdr:nvSpPr>
      <xdr:spPr>
        <a:xfrm>
          <a:off x="2159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19249</xdr:rowOff>
    </xdr:from>
    <xdr:ext cx="762000" cy="259045"/>
    <xdr:sp macro="" textlink="">
      <xdr:nvSpPr>
        <xdr:cNvPr id="398" name="テキスト ボックス 397"/>
        <xdr:cNvSpPr txBox="1"/>
      </xdr:nvSpPr>
      <xdr:spPr>
        <a:xfrm>
          <a:off x="1828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89807</xdr:rowOff>
    </xdr:from>
    <xdr:to>
      <xdr:col>6</xdr:col>
      <xdr:colOff>171450</xdr:colOff>
      <xdr:row>76</xdr:row>
      <xdr:rowOff>19957</xdr:rowOff>
    </xdr:to>
    <xdr:sp macro="" textlink="">
      <xdr:nvSpPr>
        <xdr:cNvPr id="399" name="楕円 398"/>
        <xdr:cNvSpPr/>
      </xdr:nvSpPr>
      <xdr:spPr>
        <a:xfrm>
          <a:off x="1270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30134</xdr:rowOff>
    </xdr:from>
    <xdr:ext cx="762000" cy="259045"/>
    <xdr:sp macro="" textlink="">
      <xdr:nvSpPr>
        <xdr:cNvPr id="400" name="テキスト ボックス 399"/>
        <xdr:cNvSpPr txBox="1"/>
      </xdr:nvSpPr>
      <xdr:spPr>
        <a:xfrm>
          <a:off x="939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ct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％となった。類似団体と比較すると平均を下回っている。今後も税収の大幅な増加が見込めないこと、交付税の見通しが不透明であることを鑑み、計画的な事務の実施に努める。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75</xdr:row>
      <xdr:rowOff>101854</xdr:rowOff>
    </xdr:to>
    <xdr:cxnSp macro="">
      <xdr:nvCxnSpPr>
        <xdr:cNvPr id="431" name="直線コネクタ 430"/>
        <xdr:cNvCxnSpPr/>
      </xdr:nvCxnSpPr>
      <xdr:spPr>
        <a:xfrm>
          <a:off x="15671800" y="129240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75</xdr:row>
      <xdr:rowOff>69850</xdr:rowOff>
    </xdr:to>
    <xdr:cxnSp macro="">
      <xdr:nvCxnSpPr>
        <xdr:cNvPr id="434" name="直線コネクタ 433"/>
        <xdr:cNvCxnSpPr/>
      </xdr:nvCxnSpPr>
      <xdr:spPr>
        <a:xfrm flipV="1">
          <a:off x="14782800" y="12924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76</xdr:row>
      <xdr:rowOff>12700</xdr:rowOff>
    </xdr:to>
    <xdr:cxnSp macro="">
      <xdr:nvCxnSpPr>
        <xdr:cNvPr id="437" name="直線コネクタ 436"/>
        <xdr:cNvCxnSpPr/>
      </xdr:nvCxnSpPr>
      <xdr:spPr>
        <a:xfrm flipV="1">
          <a:off x="13893800" y="1292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12700</xdr:rowOff>
    </xdr:to>
    <xdr:cxnSp macro="">
      <xdr:nvCxnSpPr>
        <xdr:cNvPr id="440" name="直線コネクタ 439"/>
        <xdr:cNvCxnSpPr/>
      </xdr:nvCxnSpPr>
      <xdr:spPr>
        <a:xfrm>
          <a:off x="13004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4" name="テキスト ボックス 443"/>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50" name="楕円 449"/>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67581</xdr:rowOff>
    </xdr:from>
    <xdr:ext cx="762000" cy="259045"/>
    <xdr:sp macro="" textlink="">
      <xdr:nvSpPr>
        <xdr:cNvPr id="451" name="公債費以外該当値テキスト"/>
        <xdr:cNvSpPr txBox="1"/>
      </xdr:nvSpPr>
      <xdr:spPr>
        <a:xfrm>
          <a:off x="16598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xdr:rowOff>
    </xdr:from>
    <xdr:to>
      <xdr:col>78</xdr:col>
      <xdr:colOff>120650</xdr:colOff>
      <xdr:row>75</xdr:row>
      <xdr:rowOff>116078</xdr:rowOff>
    </xdr:to>
    <xdr:sp macro="" textlink="">
      <xdr:nvSpPr>
        <xdr:cNvPr id="452" name="楕円 451"/>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53" name="テキスト ボックス 452"/>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4" name="楕円 453"/>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55" name="テキスト ボックス 454"/>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6" name="楕円 455"/>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7" name="テキスト ボックス 456"/>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8" name="楕円 457"/>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9" name="テキスト ボックス 458"/>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45607</xdr:rowOff>
    </xdr:from>
    <xdr:to>
      <xdr:col>29</xdr:col>
      <xdr:colOff>127000</xdr:colOff>
      <xdr:row>17</xdr:row>
      <xdr:rowOff>59258</xdr:rowOff>
    </xdr:to>
    <xdr:cxnSp macro="">
      <xdr:nvCxnSpPr>
        <xdr:cNvPr id="49" name="直線コネクタ 48"/>
        <xdr:cNvCxnSpPr/>
      </xdr:nvCxnSpPr>
      <xdr:spPr bwMode="auto">
        <a:xfrm flipV="1">
          <a:off x="5003800" y="3007882"/>
          <a:ext cx="647700" cy="13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59258</xdr:rowOff>
    </xdr:from>
    <xdr:to>
      <xdr:col>26</xdr:col>
      <xdr:colOff>50800</xdr:colOff>
      <xdr:row>17</xdr:row>
      <xdr:rowOff>62695</xdr:rowOff>
    </xdr:to>
    <xdr:cxnSp macro="">
      <xdr:nvCxnSpPr>
        <xdr:cNvPr id="52" name="直線コネクタ 51"/>
        <xdr:cNvCxnSpPr/>
      </xdr:nvCxnSpPr>
      <xdr:spPr bwMode="auto">
        <a:xfrm flipV="1">
          <a:off x="4305300" y="3021533"/>
          <a:ext cx="698500" cy="3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62695</xdr:rowOff>
    </xdr:from>
    <xdr:to>
      <xdr:col>22</xdr:col>
      <xdr:colOff>114300</xdr:colOff>
      <xdr:row>17</xdr:row>
      <xdr:rowOff>91308</xdr:rowOff>
    </xdr:to>
    <xdr:cxnSp macro="">
      <xdr:nvCxnSpPr>
        <xdr:cNvPr id="55" name="直線コネクタ 54"/>
        <xdr:cNvCxnSpPr/>
      </xdr:nvCxnSpPr>
      <xdr:spPr bwMode="auto">
        <a:xfrm flipV="1">
          <a:off x="3606800" y="3024970"/>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91308</xdr:rowOff>
    </xdr:from>
    <xdr:to>
      <xdr:col>18</xdr:col>
      <xdr:colOff>177800</xdr:colOff>
      <xdr:row>17</xdr:row>
      <xdr:rowOff>114225</xdr:rowOff>
    </xdr:to>
    <xdr:cxnSp macro="">
      <xdr:nvCxnSpPr>
        <xdr:cNvPr id="58" name="直線コネクタ 57"/>
        <xdr:cNvCxnSpPr/>
      </xdr:nvCxnSpPr>
      <xdr:spPr bwMode="auto">
        <a:xfrm flipV="1">
          <a:off x="2908300" y="3053583"/>
          <a:ext cx="6985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166257</xdr:rowOff>
    </xdr:from>
    <xdr:to>
      <xdr:col>29</xdr:col>
      <xdr:colOff>177800</xdr:colOff>
      <xdr:row>17</xdr:row>
      <xdr:rowOff>96407</xdr:rowOff>
    </xdr:to>
    <xdr:sp macro="" textlink="">
      <xdr:nvSpPr>
        <xdr:cNvPr id="68" name="楕円 67"/>
        <xdr:cNvSpPr/>
      </xdr:nvSpPr>
      <xdr:spPr bwMode="auto">
        <a:xfrm>
          <a:off x="5600700" y="2957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11334</xdr:rowOff>
    </xdr:from>
    <xdr:ext cx="762000" cy="259045"/>
    <xdr:sp macro="" textlink="">
      <xdr:nvSpPr>
        <xdr:cNvPr id="69" name="人口1人当たり決算額の推移該当値テキスト130"/>
        <xdr:cNvSpPr txBox="1"/>
      </xdr:nvSpPr>
      <xdr:spPr>
        <a:xfrm>
          <a:off x="5740400" y="280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8458</xdr:rowOff>
    </xdr:from>
    <xdr:to>
      <xdr:col>26</xdr:col>
      <xdr:colOff>101600</xdr:colOff>
      <xdr:row>17</xdr:row>
      <xdr:rowOff>110058</xdr:rowOff>
    </xdr:to>
    <xdr:sp macro="" textlink="">
      <xdr:nvSpPr>
        <xdr:cNvPr id="70" name="楕円 69"/>
        <xdr:cNvSpPr/>
      </xdr:nvSpPr>
      <xdr:spPr bwMode="auto">
        <a:xfrm>
          <a:off x="4953000" y="297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120235</xdr:rowOff>
    </xdr:from>
    <xdr:ext cx="736600" cy="259045"/>
    <xdr:sp macro="" textlink="">
      <xdr:nvSpPr>
        <xdr:cNvPr id="71" name="テキスト ボックス 70"/>
        <xdr:cNvSpPr txBox="1"/>
      </xdr:nvSpPr>
      <xdr:spPr>
        <a:xfrm>
          <a:off x="4622800" y="273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11895</xdr:rowOff>
    </xdr:from>
    <xdr:to>
      <xdr:col>22</xdr:col>
      <xdr:colOff>165100</xdr:colOff>
      <xdr:row>17</xdr:row>
      <xdr:rowOff>113495</xdr:rowOff>
    </xdr:to>
    <xdr:sp macro="" textlink="">
      <xdr:nvSpPr>
        <xdr:cNvPr id="72" name="楕円 71"/>
        <xdr:cNvSpPr/>
      </xdr:nvSpPr>
      <xdr:spPr bwMode="auto">
        <a:xfrm>
          <a:off x="4254500" y="297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123672</xdr:rowOff>
    </xdr:from>
    <xdr:ext cx="762000" cy="259045"/>
    <xdr:sp macro="" textlink="">
      <xdr:nvSpPr>
        <xdr:cNvPr id="73" name="テキスト ボックス 72"/>
        <xdr:cNvSpPr txBox="1"/>
      </xdr:nvSpPr>
      <xdr:spPr>
        <a:xfrm>
          <a:off x="3924300" y="274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40508</xdr:rowOff>
    </xdr:from>
    <xdr:to>
      <xdr:col>19</xdr:col>
      <xdr:colOff>38100</xdr:colOff>
      <xdr:row>17</xdr:row>
      <xdr:rowOff>142108</xdr:rowOff>
    </xdr:to>
    <xdr:sp macro="" textlink="">
      <xdr:nvSpPr>
        <xdr:cNvPr id="74" name="楕円 73"/>
        <xdr:cNvSpPr/>
      </xdr:nvSpPr>
      <xdr:spPr bwMode="auto">
        <a:xfrm>
          <a:off x="3556000" y="300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152285</xdr:rowOff>
    </xdr:from>
    <xdr:ext cx="762000" cy="259045"/>
    <xdr:sp macro="" textlink="">
      <xdr:nvSpPr>
        <xdr:cNvPr id="75" name="テキスト ボックス 74"/>
        <xdr:cNvSpPr txBox="1"/>
      </xdr:nvSpPr>
      <xdr:spPr>
        <a:xfrm>
          <a:off x="3225800" y="277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63425</xdr:rowOff>
    </xdr:from>
    <xdr:to>
      <xdr:col>15</xdr:col>
      <xdr:colOff>101600</xdr:colOff>
      <xdr:row>17</xdr:row>
      <xdr:rowOff>165025</xdr:rowOff>
    </xdr:to>
    <xdr:sp macro="" textlink="">
      <xdr:nvSpPr>
        <xdr:cNvPr id="76" name="楕円 75"/>
        <xdr:cNvSpPr/>
      </xdr:nvSpPr>
      <xdr:spPr bwMode="auto">
        <a:xfrm>
          <a:off x="2857500" y="3025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3752</xdr:rowOff>
    </xdr:from>
    <xdr:ext cx="762000" cy="259045"/>
    <xdr:sp macro="" textlink="">
      <xdr:nvSpPr>
        <xdr:cNvPr id="77" name="テキスト ボックス 76"/>
        <xdr:cNvSpPr txBox="1"/>
      </xdr:nvSpPr>
      <xdr:spPr>
        <a:xfrm>
          <a:off x="2527300" y="27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100502</xdr:rowOff>
    </xdr:from>
    <xdr:to>
      <xdr:col>29</xdr:col>
      <xdr:colOff>127000</xdr:colOff>
      <xdr:row>37</xdr:row>
      <xdr:rowOff>2242</xdr:rowOff>
    </xdr:to>
    <xdr:cxnSp macro="">
      <xdr:nvCxnSpPr>
        <xdr:cNvPr id="111" name="直線コネクタ 110"/>
        <xdr:cNvCxnSpPr/>
      </xdr:nvCxnSpPr>
      <xdr:spPr bwMode="auto">
        <a:xfrm flipV="1">
          <a:off x="5003800" y="7053752"/>
          <a:ext cx="647700" cy="73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2242</xdr:rowOff>
    </xdr:from>
    <xdr:to>
      <xdr:col>26</xdr:col>
      <xdr:colOff>50800</xdr:colOff>
      <xdr:row>37</xdr:row>
      <xdr:rowOff>61640</xdr:rowOff>
    </xdr:to>
    <xdr:cxnSp macro="">
      <xdr:nvCxnSpPr>
        <xdr:cNvPr id="114" name="直線コネクタ 113"/>
        <xdr:cNvCxnSpPr/>
      </xdr:nvCxnSpPr>
      <xdr:spPr bwMode="auto">
        <a:xfrm flipV="1">
          <a:off x="4305300" y="7126942"/>
          <a:ext cx="698500" cy="59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61640</xdr:rowOff>
    </xdr:from>
    <xdr:to>
      <xdr:col>22</xdr:col>
      <xdr:colOff>114300</xdr:colOff>
      <xdr:row>37</xdr:row>
      <xdr:rowOff>120199</xdr:rowOff>
    </xdr:to>
    <xdr:cxnSp macro="">
      <xdr:nvCxnSpPr>
        <xdr:cNvPr id="117" name="直線コネクタ 116"/>
        <xdr:cNvCxnSpPr/>
      </xdr:nvCxnSpPr>
      <xdr:spPr bwMode="auto">
        <a:xfrm flipV="1">
          <a:off x="3606800" y="7186340"/>
          <a:ext cx="698500" cy="58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120199</xdr:rowOff>
    </xdr:from>
    <xdr:to>
      <xdr:col>18</xdr:col>
      <xdr:colOff>177800</xdr:colOff>
      <xdr:row>37</xdr:row>
      <xdr:rowOff>133477</xdr:rowOff>
    </xdr:to>
    <xdr:cxnSp macro="">
      <xdr:nvCxnSpPr>
        <xdr:cNvPr id="120" name="直線コネクタ 119"/>
        <xdr:cNvCxnSpPr/>
      </xdr:nvCxnSpPr>
      <xdr:spPr bwMode="auto">
        <a:xfrm flipV="1">
          <a:off x="2908300" y="7244899"/>
          <a:ext cx="698500" cy="13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49702</xdr:rowOff>
    </xdr:from>
    <xdr:to>
      <xdr:col>29</xdr:col>
      <xdr:colOff>177800</xdr:colOff>
      <xdr:row>36</xdr:row>
      <xdr:rowOff>151302</xdr:rowOff>
    </xdr:to>
    <xdr:sp macro="" textlink="">
      <xdr:nvSpPr>
        <xdr:cNvPr id="130" name="楕円 129"/>
        <xdr:cNvSpPr/>
      </xdr:nvSpPr>
      <xdr:spPr bwMode="auto">
        <a:xfrm>
          <a:off x="5600700" y="7002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237679</xdr:rowOff>
    </xdr:from>
    <xdr:ext cx="762000" cy="259045"/>
    <xdr:sp macro="" textlink="">
      <xdr:nvSpPr>
        <xdr:cNvPr id="131" name="人口1人当たり決算額の推移該当値テキスト445"/>
        <xdr:cNvSpPr txBox="1"/>
      </xdr:nvSpPr>
      <xdr:spPr>
        <a:xfrm>
          <a:off x="5740400" y="684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122892</xdr:rowOff>
    </xdr:from>
    <xdr:to>
      <xdr:col>26</xdr:col>
      <xdr:colOff>101600</xdr:colOff>
      <xdr:row>37</xdr:row>
      <xdr:rowOff>53042</xdr:rowOff>
    </xdr:to>
    <xdr:sp macro="" textlink="">
      <xdr:nvSpPr>
        <xdr:cNvPr id="132" name="楕円 131"/>
        <xdr:cNvSpPr/>
      </xdr:nvSpPr>
      <xdr:spPr bwMode="auto">
        <a:xfrm>
          <a:off x="4953000" y="707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234669</xdr:rowOff>
    </xdr:from>
    <xdr:ext cx="736600" cy="259045"/>
    <xdr:sp macro="" textlink="">
      <xdr:nvSpPr>
        <xdr:cNvPr id="133" name="テキスト ボックス 132"/>
        <xdr:cNvSpPr txBox="1"/>
      </xdr:nvSpPr>
      <xdr:spPr>
        <a:xfrm>
          <a:off x="4622800" y="6845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10840</xdr:rowOff>
    </xdr:from>
    <xdr:to>
      <xdr:col>22</xdr:col>
      <xdr:colOff>165100</xdr:colOff>
      <xdr:row>37</xdr:row>
      <xdr:rowOff>112440</xdr:rowOff>
    </xdr:to>
    <xdr:sp macro="" textlink="">
      <xdr:nvSpPr>
        <xdr:cNvPr id="134" name="楕円 133"/>
        <xdr:cNvSpPr/>
      </xdr:nvSpPr>
      <xdr:spPr bwMode="auto">
        <a:xfrm>
          <a:off x="4254500" y="7135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97217</xdr:rowOff>
    </xdr:from>
    <xdr:ext cx="762000" cy="259045"/>
    <xdr:sp macro="" textlink="">
      <xdr:nvSpPr>
        <xdr:cNvPr id="135" name="テキスト ボックス 134"/>
        <xdr:cNvSpPr txBox="1"/>
      </xdr:nvSpPr>
      <xdr:spPr>
        <a:xfrm>
          <a:off x="3924300" y="72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69399</xdr:rowOff>
    </xdr:from>
    <xdr:to>
      <xdr:col>19</xdr:col>
      <xdr:colOff>38100</xdr:colOff>
      <xdr:row>37</xdr:row>
      <xdr:rowOff>170999</xdr:rowOff>
    </xdr:to>
    <xdr:sp macro="" textlink="">
      <xdr:nvSpPr>
        <xdr:cNvPr id="136" name="楕円 135"/>
        <xdr:cNvSpPr/>
      </xdr:nvSpPr>
      <xdr:spPr bwMode="auto">
        <a:xfrm>
          <a:off x="3556000" y="719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155776</xdr:rowOff>
    </xdr:from>
    <xdr:ext cx="762000" cy="259045"/>
    <xdr:sp macro="" textlink="">
      <xdr:nvSpPr>
        <xdr:cNvPr id="137" name="テキスト ボックス 136"/>
        <xdr:cNvSpPr txBox="1"/>
      </xdr:nvSpPr>
      <xdr:spPr>
        <a:xfrm>
          <a:off x="3225800" y="728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82677</xdr:rowOff>
    </xdr:from>
    <xdr:to>
      <xdr:col>15</xdr:col>
      <xdr:colOff>101600</xdr:colOff>
      <xdr:row>37</xdr:row>
      <xdr:rowOff>184277</xdr:rowOff>
    </xdr:to>
    <xdr:sp macro="" textlink="">
      <xdr:nvSpPr>
        <xdr:cNvPr id="138" name="楕円 137"/>
        <xdr:cNvSpPr/>
      </xdr:nvSpPr>
      <xdr:spPr bwMode="auto">
        <a:xfrm>
          <a:off x="2857500" y="7207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169054</xdr:rowOff>
    </xdr:from>
    <xdr:ext cx="762000" cy="259045"/>
    <xdr:sp macro="" textlink="">
      <xdr:nvSpPr>
        <xdr:cNvPr id="139" name="テキスト ボックス 138"/>
        <xdr:cNvSpPr txBox="1"/>
      </xdr:nvSpPr>
      <xdr:spPr>
        <a:xfrm>
          <a:off x="2527300" y="729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15,520
15,473
78.68
15,857,022
15,087,018
764,048
7,294,062
15,577,808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118292</xdr:rowOff>
    </xdr:from>
    <xdr:to>
      <xdr:col>24</xdr:col>
      <xdr:colOff>63500</xdr:colOff>
      <xdr:row>36</xdr:row>
      <xdr:rowOff>126037</xdr:rowOff>
    </xdr:to>
    <xdr:cxnSp macro="">
      <xdr:nvCxnSpPr>
        <xdr:cNvPr id="60" name="直線コネクタ 59"/>
        <xdr:cNvCxnSpPr/>
      </xdr:nvCxnSpPr>
      <xdr:spPr>
        <a:xfrm flipV="1">
          <a:off x="3797300" y="6290492"/>
          <a:ext cx="8382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126037</xdr:rowOff>
    </xdr:from>
    <xdr:to>
      <xdr:col>19</xdr:col>
      <xdr:colOff>177800</xdr:colOff>
      <xdr:row>36</xdr:row>
      <xdr:rowOff>133197</xdr:rowOff>
    </xdr:to>
    <xdr:cxnSp macro="">
      <xdr:nvCxnSpPr>
        <xdr:cNvPr id="63" name="直線コネクタ 62"/>
        <xdr:cNvCxnSpPr/>
      </xdr:nvCxnSpPr>
      <xdr:spPr>
        <a:xfrm flipV="1">
          <a:off x="2908300" y="6298237"/>
          <a:ext cx="889000" cy="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133197</xdr:rowOff>
    </xdr:from>
    <xdr:to>
      <xdr:col>15</xdr:col>
      <xdr:colOff>50800</xdr:colOff>
      <xdr:row>36</xdr:row>
      <xdr:rowOff>161573</xdr:rowOff>
    </xdr:to>
    <xdr:cxnSp macro="">
      <xdr:nvCxnSpPr>
        <xdr:cNvPr id="66" name="直線コネクタ 65"/>
        <xdr:cNvCxnSpPr/>
      </xdr:nvCxnSpPr>
      <xdr:spPr>
        <a:xfrm flipV="1">
          <a:off x="2019300" y="6305397"/>
          <a:ext cx="889000" cy="2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161573</xdr:rowOff>
    </xdr:from>
    <xdr:to>
      <xdr:col>10</xdr:col>
      <xdr:colOff>114300</xdr:colOff>
      <xdr:row>37</xdr:row>
      <xdr:rowOff>1850</xdr:rowOff>
    </xdr:to>
    <xdr:cxnSp macro="">
      <xdr:nvCxnSpPr>
        <xdr:cNvPr id="69" name="直線コネクタ 68"/>
        <xdr:cNvCxnSpPr/>
      </xdr:nvCxnSpPr>
      <xdr:spPr>
        <a:xfrm flipV="1">
          <a:off x="1130300" y="6333773"/>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macro="" textlink="">
      <xdr:nvSpPr>
        <xdr:cNvPr id="71" name="テキスト ボックス 70"/>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67492</xdr:rowOff>
    </xdr:from>
    <xdr:to>
      <xdr:col>24</xdr:col>
      <xdr:colOff>114300</xdr:colOff>
      <xdr:row>36</xdr:row>
      <xdr:rowOff>169092</xdr:rowOff>
    </xdr:to>
    <xdr:sp macro="" textlink="">
      <xdr:nvSpPr>
        <xdr:cNvPr id="79" name="楕円 78"/>
        <xdr:cNvSpPr/>
      </xdr:nvSpPr>
      <xdr:spPr>
        <a:xfrm>
          <a:off x="4584700" y="62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90369</xdr:rowOff>
    </xdr:from>
    <xdr:ext cx="599010" cy="259045"/>
    <xdr:sp macro="" textlink="">
      <xdr:nvSpPr>
        <xdr:cNvPr id="80" name="人件費該当値テキスト"/>
        <xdr:cNvSpPr txBox="1"/>
      </xdr:nvSpPr>
      <xdr:spPr>
        <a:xfrm>
          <a:off x="4686300" y="609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75237</xdr:rowOff>
    </xdr:from>
    <xdr:to>
      <xdr:col>20</xdr:col>
      <xdr:colOff>38100</xdr:colOff>
      <xdr:row>37</xdr:row>
      <xdr:rowOff>5387</xdr:rowOff>
    </xdr:to>
    <xdr:sp macro="" textlink="">
      <xdr:nvSpPr>
        <xdr:cNvPr id="81" name="楕円 80"/>
        <xdr:cNvSpPr/>
      </xdr:nvSpPr>
      <xdr:spPr>
        <a:xfrm>
          <a:off x="3746500" y="62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21914</xdr:rowOff>
    </xdr:from>
    <xdr:ext cx="599010" cy="259045"/>
    <xdr:sp macro="" textlink="">
      <xdr:nvSpPr>
        <xdr:cNvPr id="82" name="テキスト ボックス 81"/>
        <xdr:cNvSpPr txBox="1"/>
      </xdr:nvSpPr>
      <xdr:spPr>
        <a:xfrm>
          <a:off x="3497795" y="602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82397</xdr:rowOff>
    </xdr:from>
    <xdr:to>
      <xdr:col>15</xdr:col>
      <xdr:colOff>101600</xdr:colOff>
      <xdr:row>37</xdr:row>
      <xdr:rowOff>12547</xdr:rowOff>
    </xdr:to>
    <xdr:sp macro="" textlink="">
      <xdr:nvSpPr>
        <xdr:cNvPr id="83" name="楕円 82"/>
        <xdr:cNvSpPr/>
      </xdr:nvSpPr>
      <xdr:spPr>
        <a:xfrm>
          <a:off x="2857500" y="62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29074</xdr:rowOff>
    </xdr:from>
    <xdr:ext cx="599010" cy="259045"/>
    <xdr:sp macro="" textlink="">
      <xdr:nvSpPr>
        <xdr:cNvPr id="84" name="テキスト ボックス 83"/>
        <xdr:cNvSpPr txBox="1"/>
      </xdr:nvSpPr>
      <xdr:spPr>
        <a:xfrm>
          <a:off x="2608795" y="602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110773</xdr:rowOff>
    </xdr:from>
    <xdr:to>
      <xdr:col>10</xdr:col>
      <xdr:colOff>165100</xdr:colOff>
      <xdr:row>37</xdr:row>
      <xdr:rowOff>40923</xdr:rowOff>
    </xdr:to>
    <xdr:sp macro="" textlink="">
      <xdr:nvSpPr>
        <xdr:cNvPr id="85" name="楕円 84"/>
        <xdr:cNvSpPr/>
      </xdr:nvSpPr>
      <xdr:spPr>
        <a:xfrm>
          <a:off x="1968500" y="628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57450</xdr:rowOff>
    </xdr:from>
    <xdr:ext cx="599010" cy="259045"/>
    <xdr:sp macro="" textlink="">
      <xdr:nvSpPr>
        <xdr:cNvPr id="86" name="テキスト ボックス 85"/>
        <xdr:cNvSpPr txBox="1"/>
      </xdr:nvSpPr>
      <xdr:spPr>
        <a:xfrm>
          <a:off x="1719795" y="605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122500</xdr:rowOff>
    </xdr:from>
    <xdr:to>
      <xdr:col>6</xdr:col>
      <xdr:colOff>38100</xdr:colOff>
      <xdr:row>37</xdr:row>
      <xdr:rowOff>52650</xdr:rowOff>
    </xdr:to>
    <xdr:sp macro="" textlink="">
      <xdr:nvSpPr>
        <xdr:cNvPr id="87" name="楕円 86"/>
        <xdr:cNvSpPr/>
      </xdr:nvSpPr>
      <xdr:spPr>
        <a:xfrm>
          <a:off x="1079500" y="62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69177</xdr:rowOff>
    </xdr:from>
    <xdr:ext cx="599010" cy="259045"/>
    <xdr:sp macro="" textlink="">
      <xdr:nvSpPr>
        <xdr:cNvPr id="88" name="テキスト ボックス 87"/>
        <xdr:cNvSpPr txBox="1"/>
      </xdr:nvSpPr>
      <xdr:spPr>
        <a:xfrm>
          <a:off x="830795" y="606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19872</xdr:rowOff>
    </xdr:from>
    <xdr:to>
      <xdr:col>24</xdr:col>
      <xdr:colOff>63500</xdr:colOff>
      <xdr:row>55</xdr:row>
      <xdr:rowOff>37438</xdr:rowOff>
    </xdr:to>
    <xdr:cxnSp macro="">
      <xdr:nvCxnSpPr>
        <xdr:cNvPr id="115" name="直線コネクタ 114"/>
        <xdr:cNvCxnSpPr/>
      </xdr:nvCxnSpPr>
      <xdr:spPr>
        <a:xfrm>
          <a:off x="3797300" y="9449622"/>
          <a:ext cx="838200"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19872</xdr:rowOff>
    </xdr:from>
    <xdr:to>
      <xdr:col>19</xdr:col>
      <xdr:colOff>177800</xdr:colOff>
      <xdr:row>55</xdr:row>
      <xdr:rowOff>160745</xdr:rowOff>
    </xdr:to>
    <xdr:cxnSp macro="">
      <xdr:nvCxnSpPr>
        <xdr:cNvPr id="118" name="直線コネクタ 117"/>
        <xdr:cNvCxnSpPr/>
      </xdr:nvCxnSpPr>
      <xdr:spPr>
        <a:xfrm flipV="1">
          <a:off x="2908300" y="9449622"/>
          <a:ext cx="889000" cy="1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160745</xdr:rowOff>
    </xdr:from>
    <xdr:to>
      <xdr:col>15</xdr:col>
      <xdr:colOff>50800</xdr:colOff>
      <xdr:row>56</xdr:row>
      <xdr:rowOff>21029</xdr:rowOff>
    </xdr:to>
    <xdr:cxnSp macro="">
      <xdr:nvCxnSpPr>
        <xdr:cNvPr id="121" name="直線コネクタ 120"/>
        <xdr:cNvCxnSpPr/>
      </xdr:nvCxnSpPr>
      <xdr:spPr>
        <a:xfrm flipV="1">
          <a:off x="2019300" y="9590495"/>
          <a:ext cx="889000" cy="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21029</xdr:rowOff>
    </xdr:from>
    <xdr:to>
      <xdr:col>10</xdr:col>
      <xdr:colOff>114300</xdr:colOff>
      <xdr:row>56</xdr:row>
      <xdr:rowOff>97020</xdr:rowOff>
    </xdr:to>
    <xdr:cxnSp macro="">
      <xdr:nvCxnSpPr>
        <xdr:cNvPr id="124" name="直線コネクタ 123"/>
        <xdr:cNvCxnSpPr/>
      </xdr:nvCxnSpPr>
      <xdr:spPr>
        <a:xfrm flipV="1">
          <a:off x="1130300" y="9622229"/>
          <a:ext cx="889000" cy="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158088</xdr:rowOff>
    </xdr:from>
    <xdr:to>
      <xdr:col>24</xdr:col>
      <xdr:colOff>114300</xdr:colOff>
      <xdr:row>55</xdr:row>
      <xdr:rowOff>88238</xdr:rowOff>
    </xdr:to>
    <xdr:sp macro="" textlink="">
      <xdr:nvSpPr>
        <xdr:cNvPr id="134" name="楕円 133"/>
        <xdr:cNvSpPr/>
      </xdr:nvSpPr>
      <xdr:spPr>
        <a:xfrm>
          <a:off x="4584700" y="94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9515</xdr:rowOff>
    </xdr:from>
    <xdr:ext cx="599010" cy="259045"/>
    <xdr:sp macro="" textlink="">
      <xdr:nvSpPr>
        <xdr:cNvPr id="135" name="物件費該当値テキスト"/>
        <xdr:cNvSpPr txBox="1"/>
      </xdr:nvSpPr>
      <xdr:spPr>
        <a:xfrm>
          <a:off x="4686300" y="926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140522</xdr:rowOff>
    </xdr:from>
    <xdr:to>
      <xdr:col>20</xdr:col>
      <xdr:colOff>38100</xdr:colOff>
      <xdr:row>55</xdr:row>
      <xdr:rowOff>70672</xdr:rowOff>
    </xdr:to>
    <xdr:sp macro="" textlink="">
      <xdr:nvSpPr>
        <xdr:cNvPr id="136" name="楕円 135"/>
        <xdr:cNvSpPr/>
      </xdr:nvSpPr>
      <xdr:spPr>
        <a:xfrm>
          <a:off x="3746500" y="93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87199</xdr:rowOff>
    </xdr:from>
    <xdr:ext cx="599010" cy="259045"/>
    <xdr:sp macro="" textlink="">
      <xdr:nvSpPr>
        <xdr:cNvPr id="137" name="テキスト ボックス 136"/>
        <xdr:cNvSpPr txBox="1"/>
      </xdr:nvSpPr>
      <xdr:spPr>
        <a:xfrm>
          <a:off x="3497795" y="91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109945</xdr:rowOff>
    </xdr:from>
    <xdr:to>
      <xdr:col>15</xdr:col>
      <xdr:colOff>101600</xdr:colOff>
      <xdr:row>56</xdr:row>
      <xdr:rowOff>40095</xdr:rowOff>
    </xdr:to>
    <xdr:sp macro="" textlink="">
      <xdr:nvSpPr>
        <xdr:cNvPr id="138" name="楕円 137"/>
        <xdr:cNvSpPr/>
      </xdr:nvSpPr>
      <xdr:spPr>
        <a:xfrm>
          <a:off x="2857500" y="953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56622</xdr:rowOff>
    </xdr:from>
    <xdr:ext cx="599010" cy="259045"/>
    <xdr:sp macro="" textlink="">
      <xdr:nvSpPr>
        <xdr:cNvPr id="139" name="テキスト ボックス 138"/>
        <xdr:cNvSpPr txBox="1"/>
      </xdr:nvSpPr>
      <xdr:spPr>
        <a:xfrm>
          <a:off x="2608795" y="931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141679</xdr:rowOff>
    </xdr:from>
    <xdr:to>
      <xdr:col>10</xdr:col>
      <xdr:colOff>165100</xdr:colOff>
      <xdr:row>56</xdr:row>
      <xdr:rowOff>71829</xdr:rowOff>
    </xdr:to>
    <xdr:sp macro="" textlink="">
      <xdr:nvSpPr>
        <xdr:cNvPr id="140" name="楕円 139"/>
        <xdr:cNvSpPr/>
      </xdr:nvSpPr>
      <xdr:spPr>
        <a:xfrm>
          <a:off x="1968500" y="95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88356</xdr:rowOff>
    </xdr:from>
    <xdr:ext cx="599010" cy="259045"/>
    <xdr:sp macro="" textlink="">
      <xdr:nvSpPr>
        <xdr:cNvPr id="141" name="テキスト ボックス 140"/>
        <xdr:cNvSpPr txBox="1"/>
      </xdr:nvSpPr>
      <xdr:spPr>
        <a:xfrm>
          <a:off x="1719795" y="93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46220</xdr:rowOff>
    </xdr:from>
    <xdr:to>
      <xdr:col>6</xdr:col>
      <xdr:colOff>38100</xdr:colOff>
      <xdr:row>56</xdr:row>
      <xdr:rowOff>147820</xdr:rowOff>
    </xdr:to>
    <xdr:sp macro="" textlink="">
      <xdr:nvSpPr>
        <xdr:cNvPr id="142" name="楕円 141"/>
        <xdr:cNvSpPr/>
      </xdr:nvSpPr>
      <xdr:spPr>
        <a:xfrm>
          <a:off x="1079500" y="9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164347</xdr:rowOff>
    </xdr:from>
    <xdr:ext cx="534377" cy="259045"/>
    <xdr:sp macro="" textlink="">
      <xdr:nvSpPr>
        <xdr:cNvPr id="143" name="テキスト ボックス 142"/>
        <xdr:cNvSpPr txBox="1"/>
      </xdr:nvSpPr>
      <xdr:spPr>
        <a:xfrm>
          <a:off x="863111" y="942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136637</xdr:rowOff>
    </xdr:from>
    <xdr:to>
      <xdr:col>24</xdr:col>
      <xdr:colOff>63500</xdr:colOff>
      <xdr:row>76</xdr:row>
      <xdr:rowOff>145689</xdr:rowOff>
    </xdr:to>
    <xdr:cxnSp macro="">
      <xdr:nvCxnSpPr>
        <xdr:cNvPr id="170" name="直線コネクタ 169"/>
        <xdr:cNvCxnSpPr/>
      </xdr:nvCxnSpPr>
      <xdr:spPr>
        <a:xfrm flipV="1">
          <a:off x="3797300" y="13166837"/>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145689</xdr:rowOff>
    </xdr:from>
    <xdr:to>
      <xdr:col>19</xdr:col>
      <xdr:colOff>177800</xdr:colOff>
      <xdr:row>76</xdr:row>
      <xdr:rowOff>147861</xdr:rowOff>
    </xdr:to>
    <xdr:cxnSp macro="">
      <xdr:nvCxnSpPr>
        <xdr:cNvPr id="173" name="直線コネクタ 172"/>
        <xdr:cNvCxnSpPr/>
      </xdr:nvCxnSpPr>
      <xdr:spPr>
        <a:xfrm flipV="1">
          <a:off x="2908300" y="1317588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8028</xdr:rowOff>
    </xdr:from>
    <xdr:ext cx="469744" cy="259045"/>
    <xdr:sp macro="" textlink="">
      <xdr:nvSpPr>
        <xdr:cNvPr id="175" name="テキスト ボックス 174"/>
        <xdr:cNvSpPr txBox="1"/>
      </xdr:nvSpPr>
      <xdr:spPr>
        <a:xfrm>
          <a:off x="3562428" y="1338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17673</xdr:rowOff>
    </xdr:from>
    <xdr:to>
      <xdr:col>15</xdr:col>
      <xdr:colOff>50800</xdr:colOff>
      <xdr:row>76</xdr:row>
      <xdr:rowOff>147861</xdr:rowOff>
    </xdr:to>
    <xdr:cxnSp macro="">
      <xdr:nvCxnSpPr>
        <xdr:cNvPr id="176" name="直線コネクタ 175"/>
        <xdr:cNvCxnSpPr/>
      </xdr:nvCxnSpPr>
      <xdr:spPr>
        <a:xfrm>
          <a:off x="2019300" y="13047873"/>
          <a:ext cx="889000" cy="13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9126</xdr:rowOff>
    </xdr:from>
    <xdr:ext cx="469744" cy="259045"/>
    <xdr:sp macro="" textlink="">
      <xdr:nvSpPr>
        <xdr:cNvPr id="178" name="テキスト ボックス 177"/>
        <xdr:cNvSpPr txBox="1"/>
      </xdr:nvSpPr>
      <xdr:spPr>
        <a:xfrm>
          <a:off x="2673428" y="133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17673</xdr:rowOff>
    </xdr:from>
    <xdr:to>
      <xdr:col>10</xdr:col>
      <xdr:colOff>114300</xdr:colOff>
      <xdr:row>77</xdr:row>
      <xdr:rowOff>11432</xdr:rowOff>
    </xdr:to>
    <xdr:cxnSp macro="">
      <xdr:nvCxnSpPr>
        <xdr:cNvPr id="179" name="直線コネクタ 178"/>
        <xdr:cNvCxnSpPr/>
      </xdr:nvCxnSpPr>
      <xdr:spPr>
        <a:xfrm flipV="1">
          <a:off x="1130300" y="13047873"/>
          <a:ext cx="889000" cy="16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167888</xdr:rowOff>
    </xdr:from>
    <xdr:ext cx="469744" cy="259045"/>
    <xdr:sp macro="" textlink="">
      <xdr:nvSpPr>
        <xdr:cNvPr id="181" name="テキスト ボックス 180"/>
        <xdr:cNvSpPr txBox="1"/>
      </xdr:nvSpPr>
      <xdr:spPr>
        <a:xfrm>
          <a:off x="1784428" y="1336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42341</xdr:rowOff>
    </xdr:from>
    <xdr:ext cx="469744" cy="259045"/>
    <xdr:sp macro="" textlink="">
      <xdr:nvSpPr>
        <xdr:cNvPr id="183" name="テキスト ボックス 182"/>
        <xdr:cNvSpPr txBox="1"/>
      </xdr:nvSpPr>
      <xdr:spPr>
        <a:xfrm>
          <a:off x="895428" y="1341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85837</xdr:rowOff>
    </xdr:from>
    <xdr:to>
      <xdr:col>24</xdr:col>
      <xdr:colOff>114300</xdr:colOff>
      <xdr:row>77</xdr:row>
      <xdr:rowOff>15987</xdr:rowOff>
    </xdr:to>
    <xdr:sp macro="" textlink="">
      <xdr:nvSpPr>
        <xdr:cNvPr id="189" name="楕円 188"/>
        <xdr:cNvSpPr/>
      </xdr:nvSpPr>
      <xdr:spPr>
        <a:xfrm>
          <a:off x="4584700" y="131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108714</xdr:rowOff>
    </xdr:from>
    <xdr:ext cx="534377" cy="259045"/>
    <xdr:sp macro="" textlink="">
      <xdr:nvSpPr>
        <xdr:cNvPr id="190" name="維持補修費該当値テキスト"/>
        <xdr:cNvSpPr txBox="1"/>
      </xdr:nvSpPr>
      <xdr:spPr>
        <a:xfrm>
          <a:off x="4686300" y="129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94889</xdr:rowOff>
    </xdr:from>
    <xdr:to>
      <xdr:col>20</xdr:col>
      <xdr:colOff>38100</xdr:colOff>
      <xdr:row>77</xdr:row>
      <xdr:rowOff>25039</xdr:rowOff>
    </xdr:to>
    <xdr:sp macro="" textlink="">
      <xdr:nvSpPr>
        <xdr:cNvPr id="191" name="楕円 190"/>
        <xdr:cNvSpPr/>
      </xdr:nvSpPr>
      <xdr:spPr>
        <a:xfrm>
          <a:off x="3746500" y="131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41567</xdr:rowOff>
    </xdr:from>
    <xdr:ext cx="534377" cy="259045"/>
    <xdr:sp macro="" textlink="">
      <xdr:nvSpPr>
        <xdr:cNvPr id="192" name="テキスト ボックス 191"/>
        <xdr:cNvSpPr txBox="1"/>
      </xdr:nvSpPr>
      <xdr:spPr>
        <a:xfrm>
          <a:off x="3530111" y="129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97061</xdr:rowOff>
    </xdr:from>
    <xdr:to>
      <xdr:col>15</xdr:col>
      <xdr:colOff>101600</xdr:colOff>
      <xdr:row>77</xdr:row>
      <xdr:rowOff>27211</xdr:rowOff>
    </xdr:to>
    <xdr:sp macro="" textlink="">
      <xdr:nvSpPr>
        <xdr:cNvPr id="193" name="楕円 192"/>
        <xdr:cNvSpPr/>
      </xdr:nvSpPr>
      <xdr:spPr>
        <a:xfrm>
          <a:off x="2857500" y="131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43738</xdr:rowOff>
    </xdr:from>
    <xdr:ext cx="534377" cy="259045"/>
    <xdr:sp macro="" textlink="">
      <xdr:nvSpPr>
        <xdr:cNvPr id="194" name="テキスト ボックス 193"/>
        <xdr:cNvSpPr txBox="1"/>
      </xdr:nvSpPr>
      <xdr:spPr>
        <a:xfrm>
          <a:off x="2641111" y="1290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138323</xdr:rowOff>
    </xdr:from>
    <xdr:to>
      <xdr:col>10</xdr:col>
      <xdr:colOff>165100</xdr:colOff>
      <xdr:row>76</xdr:row>
      <xdr:rowOff>68473</xdr:rowOff>
    </xdr:to>
    <xdr:sp macro="" textlink="">
      <xdr:nvSpPr>
        <xdr:cNvPr id="195" name="楕円 194"/>
        <xdr:cNvSpPr/>
      </xdr:nvSpPr>
      <xdr:spPr>
        <a:xfrm>
          <a:off x="1968500" y="129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85000</xdr:rowOff>
    </xdr:from>
    <xdr:ext cx="534377" cy="259045"/>
    <xdr:sp macro="" textlink="">
      <xdr:nvSpPr>
        <xdr:cNvPr id="196" name="テキスト ボックス 195"/>
        <xdr:cNvSpPr txBox="1"/>
      </xdr:nvSpPr>
      <xdr:spPr>
        <a:xfrm>
          <a:off x="1752111" y="1277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132082</xdr:rowOff>
    </xdr:from>
    <xdr:to>
      <xdr:col>6</xdr:col>
      <xdr:colOff>38100</xdr:colOff>
      <xdr:row>77</xdr:row>
      <xdr:rowOff>62232</xdr:rowOff>
    </xdr:to>
    <xdr:sp macro="" textlink="">
      <xdr:nvSpPr>
        <xdr:cNvPr id="197" name="楕円 196"/>
        <xdr:cNvSpPr/>
      </xdr:nvSpPr>
      <xdr:spPr>
        <a:xfrm>
          <a:off x="1079500" y="131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78760</xdr:rowOff>
    </xdr:from>
    <xdr:ext cx="534377" cy="259045"/>
    <xdr:sp macro="" textlink="">
      <xdr:nvSpPr>
        <xdr:cNvPr id="198" name="テキスト ボックス 197"/>
        <xdr:cNvSpPr txBox="1"/>
      </xdr:nvSpPr>
      <xdr:spPr>
        <a:xfrm>
          <a:off x="863111" y="1293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88579</xdr:rowOff>
    </xdr:from>
    <xdr:to>
      <xdr:col>24</xdr:col>
      <xdr:colOff>63500</xdr:colOff>
      <xdr:row>96</xdr:row>
      <xdr:rowOff>153657</xdr:rowOff>
    </xdr:to>
    <xdr:cxnSp macro="">
      <xdr:nvCxnSpPr>
        <xdr:cNvPr id="230" name="直線コネクタ 229"/>
        <xdr:cNvCxnSpPr/>
      </xdr:nvCxnSpPr>
      <xdr:spPr>
        <a:xfrm flipV="1">
          <a:off x="3797300" y="16547779"/>
          <a:ext cx="838200" cy="6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135728</xdr:rowOff>
    </xdr:from>
    <xdr:to>
      <xdr:col>19</xdr:col>
      <xdr:colOff>177800</xdr:colOff>
      <xdr:row>96</xdr:row>
      <xdr:rowOff>153657</xdr:rowOff>
    </xdr:to>
    <xdr:cxnSp macro="">
      <xdr:nvCxnSpPr>
        <xdr:cNvPr id="233" name="直線コネクタ 232"/>
        <xdr:cNvCxnSpPr/>
      </xdr:nvCxnSpPr>
      <xdr:spPr>
        <a:xfrm>
          <a:off x="2908300" y="16594928"/>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135728</xdr:rowOff>
    </xdr:from>
    <xdr:to>
      <xdr:col>15</xdr:col>
      <xdr:colOff>50800</xdr:colOff>
      <xdr:row>97</xdr:row>
      <xdr:rowOff>134919</xdr:rowOff>
    </xdr:to>
    <xdr:cxnSp macro="">
      <xdr:nvCxnSpPr>
        <xdr:cNvPr id="236" name="直線コネクタ 235"/>
        <xdr:cNvCxnSpPr/>
      </xdr:nvCxnSpPr>
      <xdr:spPr>
        <a:xfrm flipV="1">
          <a:off x="2019300" y="16594928"/>
          <a:ext cx="889000" cy="17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134919</xdr:rowOff>
    </xdr:from>
    <xdr:to>
      <xdr:col>10</xdr:col>
      <xdr:colOff>114300</xdr:colOff>
      <xdr:row>97</xdr:row>
      <xdr:rowOff>168635</xdr:rowOff>
    </xdr:to>
    <xdr:cxnSp macro="">
      <xdr:nvCxnSpPr>
        <xdr:cNvPr id="239" name="直線コネクタ 238"/>
        <xdr:cNvCxnSpPr/>
      </xdr:nvCxnSpPr>
      <xdr:spPr>
        <a:xfrm flipV="1">
          <a:off x="1130300" y="16765569"/>
          <a:ext cx="889000" cy="3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37779</xdr:rowOff>
    </xdr:from>
    <xdr:to>
      <xdr:col>24</xdr:col>
      <xdr:colOff>114300</xdr:colOff>
      <xdr:row>96</xdr:row>
      <xdr:rowOff>139379</xdr:rowOff>
    </xdr:to>
    <xdr:sp macro="" textlink="">
      <xdr:nvSpPr>
        <xdr:cNvPr id="249" name="楕円 248"/>
        <xdr:cNvSpPr/>
      </xdr:nvSpPr>
      <xdr:spPr>
        <a:xfrm>
          <a:off x="4584700" y="164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16206</xdr:rowOff>
    </xdr:from>
    <xdr:ext cx="599010" cy="259045"/>
    <xdr:sp macro="" textlink="">
      <xdr:nvSpPr>
        <xdr:cNvPr id="250" name="扶助費該当値テキスト"/>
        <xdr:cNvSpPr txBox="1"/>
      </xdr:nvSpPr>
      <xdr:spPr>
        <a:xfrm>
          <a:off x="4686300" y="1647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102857</xdr:rowOff>
    </xdr:from>
    <xdr:to>
      <xdr:col>20</xdr:col>
      <xdr:colOff>38100</xdr:colOff>
      <xdr:row>97</xdr:row>
      <xdr:rowOff>33007</xdr:rowOff>
    </xdr:to>
    <xdr:sp macro="" textlink="">
      <xdr:nvSpPr>
        <xdr:cNvPr id="251" name="楕円 250"/>
        <xdr:cNvSpPr/>
      </xdr:nvSpPr>
      <xdr:spPr>
        <a:xfrm>
          <a:off x="3746500" y="165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24134</xdr:rowOff>
    </xdr:from>
    <xdr:ext cx="599010" cy="259045"/>
    <xdr:sp macro="" textlink="">
      <xdr:nvSpPr>
        <xdr:cNvPr id="252" name="テキスト ボックス 251"/>
        <xdr:cNvSpPr txBox="1"/>
      </xdr:nvSpPr>
      <xdr:spPr>
        <a:xfrm>
          <a:off x="3497795" y="1665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84928</xdr:rowOff>
    </xdr:from>
    <xdr:to>
      <xdr:col>15</xdr:col>
      <xdr:colOff>101600</xdr:colOff>
      <xdr:row>97</xdr:row>
      <xdr:rowOff>15078</xdr:rowOff>
    </xdr:to>
    <xdr:sp macro="" textlink="">
      <xdr:nvSpPr>
        <xdr:cNvPr id="253" name="楕円 252"/>
        <xdr:cNvSpPr/>
      </xdr:nvSpPr>
      <xdr:spPr>
        <a:xfrm>
          <a:off x="2857500" y="165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6205</xdr:rowOff>
    </xdr:from>
    <xdr:ext cx="599010" cy="259045"/>
    <xdr:sp macro="" textlink="">
      <xdr:nvSpPr>
        <xdr:cNvPr id="254" name="テキスト ボックス 253"/>
        <xdr:cNvSpPr txBox="1"/>
      </xdr:nvSpPr>
      <xdr:spPr>
        <a:xfrm>
          <a:off x="2608795" y="16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84119</xdr:rowOff>
    </xdr:from>
    <xdr:to>
      <xdr:col>10</xdr:col>
      <xdr:colOff>165100</xdr:colOff>
      <xdr:row>98</xdr:row>
      <xdr:rowOff>14269</xdr:rowOff>
    </xdr:to>
    <xdr:sp macro="" textlink="">
      <xdr:nvSpPr>
        <xdr:cNvPr id="255" name="楕円 254"/>
        <xdr:cNvSpPr/>
      </xdr:nvSpPr>
      <xdr:spPr>
        <a:xfrm>
          <a:off x="1968500" y="167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5396</xdr:rowOff>
    </xdr:from>
    <xdr:ext cx="534377" cy="259045"/>
    <xdr:sp macro="" textlink="">
      <xdr:nvSpPr>
        <xdr:cNvPr id="256" name="テキスト ボックス 255"/>
        <xdr:cNvSpPr txBox="1"/>
      </xdr:nvSpPr>
      <xdr:spPr>
        <a:xfrm>
          <a:off x="1752111" y="1680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117835</xdr:rowOff>
    </xdr:from>
    <xdr:to>
      <xdr:col>6</xdr:col>
      <xdr:colOff>38100</xdr:colOff>
      <xdr:row>98</xdr:row>
      <xdr:rowOff>47985</xdr:rowOff>
    </xdr:to>
    <xdr:sp macro="" textlink="">
      <xdr:nvSpPr>
        <xdr:cNvPr id="257" name="楕円 256"/>
        <xdr:cNvSpPr/>
      </xdr:nvSpPr>
      <xdr:spPr>
        <a:xfrm>
          <a:off x="1079500" y="167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39112</xdr:rowOff>
    </xdr:from>
    <xdr:ext cx="534377" cy="259045"/>
    <xdr:sp macro="" textlink="">
      <xdr:nvSpPr>
        <xdr:cNvPr id="258" name="テキスト ボックス 257"/>
        <xdr:cNvSpPr txBox="1"/>
      </xdr:nvSpPr>
      <xdr:spPr>
        <a:xfrm>
          <a:off x="863111" y="1684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17704</xdr:rowOff>
    </xdr:from>
    <xdr:to>
      <xdr:col>55</xdr:col>
      <xdr:colOff>0</xdr:colOff>
      <xdr:row>35</xdr:row>
      <xdr:rowOff>26170</xdr:rowOff>
    </xdr:to>
    <xdr:cxnSp macro="">
      <xdr:nvCxnSpPr>
        <xdr:cNvPr id="287" name="直線コネクタ 286"/>
        <xdr:cNvCxnSpPr/>
      </xdr:nvCxnSpPr>
      <xdr:spPr>
        <a:xfrm>
          <a:off x="9639300" y="6018454"/>
          <a:ext cx="8382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17704</xdr:rowOff>
    </xdr:from>
    <xdr:to>
      <xdr:col>50</xdr:col>
      <xdr:colOff>114300</xdr:colOff>
      <xdr:row>35</xdr:row>
      <xdr:rowOff>36060</xdr:rowOff>
    </xdr:to>
    <xdr:cxnSp macro="">
      <xdr:nvCxnSpPr>
        <xdr:cNvPr id="290" name="直線コネクタ 289"/>
        <xdr:cNvCxnSpPr/>
      </xdr:nvCxnSpPr>
      <xdr:spPr>
        <a:xfrm flipV="1">
          <a:off x="8750300" y="6018454"/>
          <a:ext cx="889000" cy="1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168347</xdr:rowOff>
    </xdr:from>
    <xdr:to>
      <xdr:col>45</xdr:col>
      <xdr:colOff>177800</xdr:colOff>
      <xdr:row>35</xdr:row>
      <xdr:rowOff>36060</xdr:rowOff>
    </xdr:to>
    <xdr:cxnSp macro="">
      <xdr:nvCxnSpPr>
        <xdr:cNvPr id="293" name="直線コネクタ 292"/>
        <xdr:cNvCxnSpPr/>
      </xdr:nvCxnSpPr>
      <xdr:spPr>
        <a:xfrm>
          <a:off x="7861300" y="5654747"/>
          <a:ext cx="889000" cy="38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168347</xdr:rowOff>
    </xdr:from>
    <xdr:to>
      <xdr:col>41</xdr:col>
      <xdr:colOff>50800</xdr:colOff>
      <xdr:row>35</xdr:row>
      <xdr:rowOff>134034</xdr:rowOff>
    </xdr:to>
    <xdr:cxnSp macro="">
      <xdr:nvCxnSpPr>
        <xdr:cNvPr id="296" name="直線コネクタ 295"/>
        <xdr:cNvCxnSpPr/>
      </xdr:nvCxnSpPr>
      <xdr:spPr>
        <a:xfrm flipV="1">
          <a:off x="6972300" y="5654747"/>
          <a:ext cx="889000" cy="48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39678</xdr:rowOff>
    </xdr:from>
    <xdr:ext cx="599010" cy="259045"/>
    <xdr:sp macro="" textlink="">
      <xdr:nvSpPr>
        <xdr:cNvPr id="298" name="テキスト ボックス 297"/>
        <xdr:cNvSpPr txBox="1"/>
      </xdr:nvSpPr>
      <xdr:spPr>
        <a:xfrm>
          <a:off x="7561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146820</xdr:rowOff>
    </xdr:from>
    <xdr:to>
      <xdr:col>55</xdr:col>
      <xdr:colOff>50800</xdr:colOff>
      <xdr:row>35</xdr:row>
      <xdr:rowOff>76970</xdr:rowOff>
    </xdr:to>
    <xdr:sp macro="" textlink="">
      <xdr:nvSpPr>
        <xdr:cNvPr id="306" name="楕円 305"/>
        <xdr:cNvSpPr/>
      </xdr:nvSpPr>
      <xdr:spPr>
        <a:xfrm>
          <a:off x="10426700" y="59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169697</xdr:rowOff>
    </xdr:from>
    <xdr:ext cx="599010" cy="259045"/>
    <xdr:sp macro="" textlink="">
      <xdr:nvSpPr>
        <xdr:cNvPr id="307" name="補助費等該当値テキスト"/>
        <xdr:cNvSpPr txBox="1"/>
      </xdr:nvSpPr>
      <xdr:spPr>
        <a:xfrm>
          <a:off x="10528300" y="582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138354</xdr:rowOff>
    </xdr:from>
    <xdr:to>
      <xdr:col>50</xdr:col>
      <xdr:colOff>165100</xdr:colOff>
      <xdr:row>35</xdr:row>
      <xdr:rowOff>68504</xdr:rowOff>
    </xdr:to>
    <xdr:sp macro="" textlink="">
      <xdr:nvSpPr>
        <xdr:cNvPr id="308" name="楕円 307"/>
        <xdr:cNvSpPr/>
      </xdr:nvSpPr>
      <xdr:spPr>
        <a:xfrm>
          <a:off x="9588500" y="59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85031</xdr:rowOff>
    </xdr:from>
    <xdr:ext cx="599010" cy="259045"/>
    <xdr:sp macro="" textlink="">
      <xdr:nvSpPr>
        <xdr:cNvPr id="309" name="テキスト ボックス 308"/>
        <xdr:cNvSpPr txBox="1"/>
      </xdr:nvSpPr>
      <xdr:spPr>
        <a:xfrm>
          <a:off x="9339795" y="574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156710</xdr:rowOff>
    </xdr:from>
    <xdr:to>
      <xdr:col>46</xdr:col>
      <xdr:colOff>38100</xdr:colOff>
      <xdr:row>35</xdr:row>
      <xdr:rowOff>86860</xdr:rowOff>
    </xdr:to>
    <xdr:sp macro="" textlink="">
      <xdr:nvSpPr>
        <xdr:cNvPr id="310" name="楕円 309"/>
        <xdr:cNvSpPr/>
      </xdr:nvSpPr>
      <xdr:spPr>
        <a:xfrm>
          <a:off x="8699500" y="5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103387</xdr:rowOff>
    </xdr:from>
    <xdr:ext cx="599010" cy="259045"/>
    <xdr:sp macro="" textlink="">
      <xdr:nvSpPr>
        <xdr:cNvPr id="311" name="テキスト ボックス 310"/>
        <xdr:cNvSpPr txBox="1"/>
      </xdr:nvSpPr>
      <xdr:spPr>
        <a:xfrm>
          <a:off x="8450795" y="57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117547</xdr:rowOff>
    </xdr:from>
    <xdr:to>
      <xdr:col>41</xdr:col>
      <xdr:colOff>101600</xdr:colOff>
      <xdr:row>33</xdr:row>
      <xdr:rowOff>47697</xdr:rowOff>
    </xdr:to>
    <xdr:sp macro="" textlink="">
      <xdr:nvSpPr>
        <xdr:cNvPr id="312" name="楕円 311"/>
        <xdr:cNvSpPr/>
      </xdr:nvSpPr>
      <xdr:spPr>
        <a:xfrm>
          <a:off x="7810500" y="560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64224</xdr:rowOff>
    </xdr:from>
    <xdr:ext cx="599010" cy="259045"/>
    <xdr:sp macro="" textlink="">
      <xdr:nvSpPr>
        <xdr:cNvPr id="313" name="テキスト ボックス 312"/>
        <xdr:cNvSpPr txBox="1"/>
      </xdr:nvSpPr>
      <xdr:spPr>
        <a:xfrm>
          <a:off x="7561795" y="53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83234</xdr:rowOff>
    </xdr:from>
    <xdr:to>
      <xdr:col>36</xdr:col>
      <xdr:colOff>165100</xdr:colOff>
      <xdr:row>36</xdr:row>
      <xdr:rowOff>13384</xdr:rowOff>
    </xdr:to>
    <xdr:sp macro="" textlink="">
      <xdr:nvSpPr>
        <xdr:cNvPr id="314" name="楕円 313"/>
        <xdr:cNvSpPr/>
      </xdr:nvSpPr>
      <xdr:spPr>
        <a:xfrm>
          <a:off x="6921500" y="60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29911</xdr:rowOff>
    </xdr:from>
    <xdr:ext cx="599010" cy="259045"/>
    <xdr:sp macro="" textlink="">
      <xdr:nvSpPr>
        <xdr:cNvPr id="315" name="テキスト ボックス 314"/>
        <xdr:cNvSpPr txBox="1"/>
      </xdr:nvSpPr>
      <xdr:spPr>
        <a:xfrm>
          <a:off x="6672795" y="585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40295</xdr:rowOff>
    </xdr:from>
    <xdr:to>
      <xdr:col>54</xdr:col>
      <xdr:colOff>189865</xdr:colOff>
      <xdr:row>58</xdr:row>
      <xdr:rowOff>109562</xdr:rowOff>
    </xdr:to>
    <xdr:cxnSp macro="">
      <xdr:nvCxnSpPr>
        <xdr:cNvPr id="337" name="直線コネクタ 336"/>
        <xdr:cNvCxnSpPr/>
      </xdr:nvCxnSpPr>
      <xdr:spPr>
        <a:xfrm flipV="1">
          <a:off x="10475595" y="9127145"/>
          <a:ext cx="1270" cy="92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113389</xdr:rowOff>
    </xdr:from>
    <xdr:ext cx="469744" cy="259045"/>
    <xdr:sp macro="" textlink="">
      <xdr:nvSpPr>
        <xdr:cNvPr id="338" name="普通建設事業費最小値テキスト"/>
        <xdr:cNvSpPr txBox="1"/>
      </xdr:nvSpPr>
      <xdr:spPr>
        <a:xfrm>
          <a:off x="10528300" y="1005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109562</xdr:rowOff>
    </xdr:from>
    <xdr:to>
      <xdr:col>55</xdr:col>
      <xdr:colOff>88900</xdr:colOff>
      <xdr:row>58</xdr:row>
      <xdr:rowOff>109562</xdr:rowOff>
    </xdr:to>
    <xdr:cxnSp macro="">
      <xdr:nvCxnSpPr>
        <xdr:cNvPr id="339" name="直線コネクタ 338"/>
        <xdr:cNvCxnSpPr/>
      </xdr:nvCxnSpPr>
      <xdr:spPr>
        <a:xfrm>
          <a:off x="10388600" y="1005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158422</xdr:rowOff>
    </xdr:from>
    <xdr:ext cx="599010" cy="259045"/>
    <xdr:sp macro="" textlink="">
      <xdr:nvSpPr>
        <xdr:cNvPr id="340" name="普通建設事業費最大値テキスト"/>
        <xdr:cNvSpPr txBox="1"/>
      </xdr:nvSpPr>
      <xdr:spPr>
        <a:xfrm>
          <a:off x="10528300" y="890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40295</xdr:rowOff>
    </xdr:from>
    <xdr:to>
      <xdr:col>55</xdr:col>
      <xdr:colOff>88900</xdr:colOff>
      <xdr:row>53</xdr:row>
      <xdr:rowOff>40295</xdr:rowOff>
    </xdr:to>
    <xdr:cxnSp macro="">
      <xdr:nvCxnSpPr>
        <xdr:cNvPr id="341" name="直線コネクタ 340"/>
        <xdr:cNvCxnSpPr/>
      </xdr:nvCxnSpPr>
      <xdr:spPr>
        <a:xfrm>
          <a:off x="10388600" y="912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38037</xdr:rowOff>
    </xdr:from>
    <xdr:to>
      <xdr:col>55</xdr:col>
      <xdr:colOff>0</xdr:colOff>
      <xdr:row>56</xdr:row>
      <xdr:rowOff>48388</xdr:rowOff>
    </xdr:to>
    <xdr:cxnSp macro="">
      <xdr:nvCxnSpPr>
        <xdr:cNvPr id="342" name="直線コネクタ 341"/>
        <xdr:cNvCxnSpPr/>
      </xdr:nvCxnSpPr>
      <xdr:spPr>
        <a:xfrm>
          <a:off x="9639300" y="9639237"/>
          <a:ext cx="8382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81733</xdr:rowOff>
    </xdr:from>
    <xdr:ext cx="534377" cy="259045"/>
    <xdr:sp macro="" textlink="">
      <xdr:nvSpPr>
        <xdr:cNvPr id="343" name="普通建設事業費平均値テキスト"/>
        <xdr:cNvSpPr txBox="1"/>
      </xdr:nvSpPr>
      <xdr:spPr>
        <a:xfrm>
          <a:off x="10528300" y="9682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103306</xdr:rowOff>
    </xdr:from>
    <xdr:to>
      <xdr:col>55</xdr:col>
      <xdr:colOff>50800</xdr:colOff>
      <xdr:row>57</xdr:row>
      <xdr:rowOff>33456</xdr:rowOff>
    </xdr:to>
    <xdr:sp macro="" textlink="">
      <xdr:nvSpPr>
        <xdr:cNvPr id="344" name="フローチャート: 判断 343"/>
        <xdr:cNvSpPr/>
      </xdr:nvSpPr>
      <xdr:spPr>
        <a:xfrm>
          <a:off x="104267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6266</xdr:rowOff>
    </xdr:from>
    <xdr:to>
      <xdr:col>50</xdr:col>
      <xdr:colOff>114300</xdr:colOff>
      <xdr:row>56</xdr:row>
      <xdr:rowOff>38037</xdr:rowOff>
    </xdr:to>
    <xdr:cxnSp macro="">
      <xdr:nvCxnSpPr>
        <xdr:cNvPr id="345" name="直線コネクタ 344"/>
        <xdr:cNvCxnSpPr/>
      </xdr:nvCxnSpPr>
      <xdr:spPr>
        <a:xfrm>
          <a:off x="8750300" y="9607466"/>
          <a:ext cx="889000" cy="3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88927</xdr:rowOff>
    </xdr:from>
    <xdr:to>
      <xdr:col>50</xdr:col>
      <xdr:colOff>165100</xdr:colOff>
      <xdr:row>57</xdr:row>
      <xdr:rowOff>19077</xdr:rowOff>
    </xdr:to>
    <xdr:sp macro="" textlink="">
      <xdr:nvSpPr>
        <xdr:cNvPr id="346" name="フローチャート: 判断 345"/>
        <xdr:cNvSpPr/>
      </xdr:nvSpPr>
      <xdr:spPr>
        <a:xfrm>
          <a:off x="9588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10204</xdr:rowOff>
    </xdr:from>
    <xdr:ext cx="534377" cy="259045"/>
    <xdr:sp macro="" textlink="">
      <xdr:nvSpPr>
        <xdr:cNvPr id="347" name="テキスト ボックス 346"/>
        <xdr:cNvSpPr txBox="1"/>
      </xdr:nvSpPr>
      <xdr:spPr>
        <a:xfrm>
          <a:off x="9372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8680</xdr:rowOff>
    </xdr:from>
    <xdr:to>
      <xdr:col>45</xdr:col>
      <xdr:colOff>177800</xdr:colOff>
      <xdr:row>56</xdr:row>
      <xdr:rowOff>6266</xdr:rowOff>
    </xdr:to>
    <xdr:cxnSp macro="">
      <xdr:nvCxnSpPr>
        <xdr:cNvPr id="348" name="直線コネクタ 347"/>
        <xdr:cNvCxnSpPr/>
      </xdr:nvCxnSpPr>
      <xdr:spPr>
        <a:xfrm>
          <a:off x="7861300" y="8752630"/>
          <a:ext cx="889000" cy="85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105912</xdr:rowOff>
    </xdr:from>
    <xdr:to>
      <xdr:col>46</xdr:col>
      <xdr:colOff>38100</xdr:colOff>
      <xdr:row>57</xdr:row>
      <xdr:rowOff>36062</xdr:rowOff>
    </xdr:to>
    <xdr:sp macro="" textlink="">
      <xdr:nvSpPr>
        <xdr:cNvPr id="349" name="フローチャート: 判断 348"/>
        <xdr:cNvSpPr/>
      </xdr:nvSpPr>
      <xdr:spPr>
        <a:xfrm>
          <a:off x="8699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27189</xdr:rowOff>
    </xdr:from>
    <xdr:ext cx="534377" cy="259045"/>
    <xdr:sp macro="" textlink="">
      <xdr:nvSpPr>
        <xdr:cNvPr id="350" name="テキスト ボックス 349"/>
        <xdr:cNvSpPr txBox="1"/>
      </xdr:nvSpPr>
      <xdr:spPr>
        <a:xfrm>
          <a:off x="8483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8680</xdr:rowOff>
    </xdr:from>
    <xdr:to>
      <xdr:col>41</xdr:col>
      <xdr:colOff>50800</xdr:colOff>
      <xdr:row>56</xdr:row>
      <xdr:rowOff>96307</xdr:rowOff>
    </xdr:to>
    <xdr:cxnSp macro="">
      <xdr:nvCxnSpPr>
        <xdr:cNvPr id="351" name="直線コネクタ 350"/>
        <xdr:cNvCxnSpPr/>
      </xdr:nvCxnSpPr>
      <xdr:spPr>
        <a:xfrm flipV="1">
          <a:off x="6972300" y="8752630"/>
          <a:ext cx="889000" cy="94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43354</xdr:rowOff>
    </xdr:from>
    <xdr:to>
      <xdr:col>41</xdr:col>
      <xdr:colOff>101600</xdr:colOff>
      <xdr:row>56</xdr:row>
      <xdr:rowOff>144954</xdr:rowOff>
    </xdr:to>
    <xdr:sp macro="" textlink="">
      <xdr:nvSpPr>
        <xdr:cNvPr id="352" name="フローチャート: 判断 351"/>
        <xdr:cNvSpPr/>
      </xdr:nvSpPr>
      <xdr:spPr>
        <a:xfrm>
          <a:off x="7810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136081</xdr:rowOff>
    </xdr:from>
    <xdr:ext cx="534377" cy="259045"/>
    <xdr:sp macro="" textlink="">
      <xdr:nvSpPr>
        <xdr:cNvPr id="353" name="テキスト ボックス 352"/>
        <xdr:cNvSpPr txBox="1"/>
      </xdr:nvSpPr>
      <xdr:spPr>
        <a:xfrm>
          <a:off x="7594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69295</xdr:rowOff>
    </xdr:from>
    <xdr:to>
      <xdr:col>36</xdr:col>
      <xdr:colOff>165100</xdr:colOff>
      <xdr:row>56</xdr:row>
      <xdr:rowOff>170895</xdr:rowOff>
    </xdr:to>
    <xdr:sp macro="" textlink="">
      <xdr:nvSpPr>
        <xdr:cNvPr id="354" name="フローチャート: 判断 353"/>
        <xdr:cNvSpPr/>
      </xdr:nvSpPr>
      <xdr:spPr>
        <a:xfrm>
          <a:off x="6921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162022</xdr:rowOff>
    </xdr:from>
    <xdr:ext cx="534377" cy="259045"/>
    <xdr:sp macro="" textlink="">
      <xdr:nvSpPr>
        <xdr:cNvPr id="355" name="テキスト ボックス 354"/>
        <xdr:cNvSpPr txBox="1"/>
      </xdr:nvSpPr>
      <xdr:spPr>
        <a:xfrm>
          <a:off x="6705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169038</xdr:rowOff>
    </xdr:from>
    <xdr:to>
      <xdr:col>55</xdr:col>
      <xdr:colOff>50800</xdr:colOff>
      <xdr:row>56</xdr:row>
      <xdr:rowOff>99188</xdr:rowOff>
    </xdr:to>
    <xdr:sp macro="" textlink="">
      <xdr:nvSpPr>
        <xdr:cNvPr id="361" name="楕円 360"/>
        <xdr:cNvSpPr/>
      </xdr:nvSpPr>
      <xdr:spPr>
        <a:xfrm>
          <a:off x="10426700" y="959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20465</xdr:rowOff>
    </xdr:from>
    <xdr:ext cx="534377" cy="259045"/>
    <xdr:sp macro="" textlink="">
      <xdr:nvSpPr>
        <xdr:cNvPr id="362" name="普通建設事業費該当値テキスト"/>
        <xdr:cNvSpPr txBox="1"/>
      </xdr:nvSpPr>
      <xdr:spPr>
        <a:xfrm>
          <a:off x="10528300" y="94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158687</xdr:rowOff>
    </xdr:from>
    <xdr:to>
      <xdr:col>50</xdr:col>
      <xdr:colOff>165100</xdr:colOff>
      <xdr:row>56</xdr:row>
      <xdr:rowOff>88837</xdr:rowOff>
    </xdr:to>
    <xdr:sp macro="" textlink="">
      <xdr:nvSpPr>
        <xdr:cNvPr id="363" name="楕円 362"/>
        <xdr:cNvSpPr/>
      </xdr:nvSpPr>
      <xdr:spPr>
        <a:xfrm>
          <a:off x="9588500" y="95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105364</xdr:rowOff>
    </xdr:from>
    <xdr:ext cx="534377" cy="259045"/>
    <xdr:sp macro="" textlink="">
      <xdr:nvSpPr>
        <xdr:cNvPr id="364" name="テキスト ボックス 363"/>
        <xdr:cNvSpPr txBox="1"/>
      </xdr:nvSpPr>
      <xdr:spPr>
        <a:xfrm>
          <a:off x="9372111" y="936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126916</xdr:rowOff>
    </xdr:from>
    <xdr:to>
      <xdr:col>46</xdr:col>
      <xdr:colOff>38100</xdr:colOff>
      <xdr:row>56</xdr:row>
      <xdr:rowOff>57066</xdr:rowOff>
    </xdr:to>
    <xdr:sp macro="" textlink="">
      <xdr:nvSpPr>
        <xdr:cNvPr id="365" name="楕円 364"/>
        <xdr:cNvSpPr/>
      </xdr:nvSpPr>
      <xdr:spPr>
        <a:xfrm>
          <a:off x="8699500" y="95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73593</xdr:rowOff>
    </xdr:from>
    <xdr:ext cx="599010" cy="259045"/>
    <xdr:sp macro="" textlink="">
      <xdr:nvSpPr>
        <xdr:cNvPr id="366" name="テキスト ボックス 365"/>
        <xdr:cNvSpPr txBox="1"/>
      </xdr:nvSpPr>
      <xdr:spPr>
        <a:xfrm>
          <a:off x="8450795" y="933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129330</xdr:rowOff>
    </xdr:from>
    <xdr:to>
      <xdr:col>41</xdr:col>
      <xdr:colOff>101600</xdr:colOff>
      <xdr:row>51</xdr:row>
      <xdr:rowOff>59480</xdr:rowOff>
    </xdr:to>
    <xdr:sp macro="" textlink="">
      <xdr:nvSpPr>
        <xdr:cNvPr id="367" name="楕円 366"/>
        <xdr:cNvSpPr/>
      </xdr:nvSpPr>
      <xdr:spPr>
        <a:xfrm>
          <a:off x="7810500" y="87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76007</xdr:rowOff>
    </xdr:from>
    <xdr:ext cx="599010" cy="259045"/>
    <xdr:sp macro="" textlink="">
      <xdr:nvSpPr>
        <xdr:cNvPr id="368" name="テキスト ボックス 367"/>
        <xdr:cNvSpPr txBox="1"/>
      </xdr:nvSpPr>
      <xdr:spPr>
        <a:xfrm>
          <a:off x="7561795" y="847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45507</xdr:rowOff>
    </xdr:from>
    <xdr:to>
      <xdr:col>36</xdr:col>
      <xdr:colOff>165100</xdr:colOff>
      <xdr:row>56</xdr:row>
      <xdr:rowOff>147107</xdr:rowOff>
    </xdr:to>
    <xdr:sp macro="" textlink="">
      <xdr:nvSpPr>
        <xdr:cNvPr id="369" name="楕円 368"/>
        <xdr:cNvSpPr/>
      </xdr:nvSpPr>
      <xdr:spPr>
        <a:xfrm>
          <a:off x="6921500" y="964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163634</xdr:rowOff>
    </xdr:from>
    <xdr:ext cx="534377" cy="259045"/>
    <xdr:sp macro="" textlink="">
      <xdr:nvSpPr>
        <xdr:cNvPr id="370" name="テキスト ボックス 369"/>
        <xdr:cNvSpPr txBox="1"/>
      </xdr:nvSpPr>
      <xdr:spPr>
        <a:xfrm>
          <a:off x="6705111" y="942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36985</xdr:rowOff>
    </xdr:from>
    <xdr:to>
      <xdr:col>54</xdr:col>
      <xdr:colOff>189865</xdr:colOff>
      <xdr:row>78</xdr:row>
      <xdr:rowOff>25017</xdr:rowOff>
    </xdr:to>
    <xdr:cxnSp macro="">
      <xdr:nvCxnSpPr>
        <xdr:cNvPr id="390" name="直線コネクタ 389"/>
        <xdr:cNvCxnSpPr/>
      </xdr:nvCxnSpPr>
      <xdr:spPr>
        <a:xfrm flipV="1">
          <a:off x="10475595" y="12724285"/>
          <a:ext cx="1270" cy="67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28844</xdr:rowOff>
    </xdr:from>
    <xdr:ext cx="313932" cy="259045"/>
    <xdr:sp macro="" textlink="">
      <xdr:nvSpPr>
        <xdr:cNvPr id="391" name="普通建設事業費 （ うち新規整備　）最小値テキスト"/>
        <xdr:cNvSpPr txBox="1"/>
      </xdr:nvSpPr>
      <xdr:spPr>
        <a:xfrm>
          <a:off x="10528300" y="13401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25017</xdr:rowOff>
    </xdr:from>
    <xdr:to>
      <xdr:col>55</xdr:col>
      <xdr:colOff>88900</xdr:colOff>
      <xdr:row>78</xdr:row>
      <xdr:rowOff>25017</xdr:rowOff>
    </xdr:to>
    <xdr:cxnSp macro="">
      <xdr:nvCxnSpPr>
        <xdr:cNvPr id="392" name="直線コネクタ 391"/>
        <xdr:cNvCxnSpPr/>
      </xdr:nvCxnSpPr>
      <xdr:spPr>
        <a:xfrm>
          <a:off x="10388600" y="1339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155112</xdr:rowOff>
    </xdr:from>
    <xdr:ext cx="599010" cy="259045"/>
    <xdr:sp macro="" textlink="">
      <xdr:nvSpPr>
        <xdr:cNvPr id="393" name="普通建設事業費 （ うち新規整備　）最大値テキスト"/>
        <xdr:cNvSpPr txBox="1"/>
      </xdr:nvSpPr>
      <xdr:spPr>
        <a:xfrm>
          <a:off x="10528300" y="1249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36985</xdr:rowOff>
    </xdr:from>
    <xdr:to>
      <xdr:col>55</xdr:col>
      <xdr:colOff>88900</xdr:colOff>
      <xdr:row>74</xdr:row>
      <xdr:rowOff>36985</xdr:rowOff>
    </xdr:to>
    <xdr:cxnSp macro="">
      <xdr:nvCxnSpPr>
        <xdr:cNvPr id="394" name="直線コネクタ 393"/>
        <xdr:cNvCxnSpPr/>
      </xdr:nvCxnSpPr>
      <xdr:spPr>
        <a:xfrm>
          <a:off x="10388600" y="1272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144855</xdr:rowOff>
    </xdr:from>
    <xdr:to>
      <xdr:col>55</xdr:col>
      <xdr:colOff>0</xdr:colOff>
      <xdr:row>78</xdr:row>
      <xdr:rowOff>15433</xdr:rowOff>
    </xdr:to>
    <xdr:cxnSp macro="">
      <xdr:nvCxnSpPr>
        <xdr:cNvPr id="395" name="直線コネクタ 394"/>
        <xdr:cNvCxnSpPr/>
      </xdr:nvCxnSpPr>
      <xdr:spPr>
        <a:xfrm>
          <a:off x="9639300" y="13346505"/>
          <a:ext cx="838200" cy="4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53336</xdr:rowOff>
    </xdr:from>
    <xdr:ext cx="534377" cy="259045"/>
    <xdr:sp macro="" textlink="">
      <xdr:nvSpPr>
        <xdr:cNvPr id="396" name="普通建設事業費 （ うち新規整備　）平均値テキスト"/>
        <xdr:cNvSpPr txBox="1"/>
      </xdr:nvSpPr>
      <xdr:spPr>
        <a:xfrm>
          <a:off x="10528300" y="13083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30459</xdr:rowOff>
    </xdr:from>
    <xdr:to>
      <xdr:col>55</xdr:col>
      <xdr:colOff>50800</xdr:colOff>
      <xdr:row>77</xdr:row>
      <xdr:rowOff>132059</xdr:rowOff>
    </xdr:to>
    <xdr:sp macro="" textlink="">
      <xdr:nvSpPr>
        <xdr:cNvPr id="397" name="フローチャート: 判断 396"/>
        <xdr:cNvSpPr/>
      </xdr:nvSpPr>
      <xdr:spPr>
        <a:xfrm>
          <a:off x="104267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144855</xdr:rowOff>
    </xdr:from>
    <xdr:to>
      <xdr:col>50</xdr:col>
      <xdr:colOff>114300</xdr:colOff>
      <xdr:row>78</xdr:row>
      <xdr:rowOff>17782</xdr:rowOff>
    </xdr:to>
    <xdr:cxnSp macro="">
      <xdr:nvCxnSpPr>
        <xdr:cNvPr id="398" name="直線コネクタ 397"/>
        <xdr:cNvCxnSpPr/>
      </xdr:nvCxnSpPr>
      <xdr:spPr>
        <a:xfrm flipV="1">
          <a:off x="8750300" y="13346505"/>
          <a:ext cx="889000" cy="4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48620</xdr:rowOff>
    </xdr:from>
    <xdr:to>
      <xdr:col>50</xdr:col>
      <xdr:colOff>165100</xdr:colOff>
      <xdr:row>77</xdr:row>
      <xdr:rowOff>150220</xdr:rowOff>
    </xdr:to>
    <xdr:sp macro="" textlink="">
      <xdr:nvSpPr>
        <xdr:cNvPr id="399" name="フローチャート: 判断 398"/>
        <xdr:cNvSpPr/>
      </xdr:nvSpPr>
      <xdr:spPr>
        <a:xfrm>
          <a:off x="9588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166747</xdr:rowOff>
    </xdr:from>
    <xdr:ext cx="534377" cy="259045"/>
    <xdr:sp macro="" textlink="">
      <xdr:nvSpPr>
        <xdr:cNvPr id="400" name="テキスト ボックス 399"/>
        <xdr:cNvSpPr txBox="1"/>
      </xdr:nvSpPr>
      <xdr:spPr>
        <a:xfrm>
          <a:off x="9372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73989</xdr:rowOff>
    </xdr:from>
    <xdr:to>
      <xdr:col>45</xdr:col>
      <xdr:colOff>177800</xdr:colOff>
      <xdr:row>78</xdr:row>
      <xdr:rowOff>17782</xdr:rowOff>
    </xdr:to>
    <xdr:cxnSp macro="">
      <xdr:nvCxnSpPr>
        <xdr:cNvPr id="401" name="直線コネクタ 400"/>
        <xdr:cNvCxnSpPr/>
      </xdr:nvCxnSpPr>
      <xdr:spPr>
        <a:xfrm>
          <a:off x="7861300" y="12246939"/>
          <a:ext cx="889000" cy="114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41025</xdr:rowOff>
    </xdr:from>
    <xdr:to>
      <xdr:col>46</xdr:col>
      <xdr:colOff>38100</xdr:colOff>
      <xdr:row>77</xdr:row>
      <xdr:rowOff>142625</xdr:rowOff>
    </xdr:to>
    <xdr:sp macro="" textlink="">
      <xdr:nvSpPr>
        <xdr:cNvPr id="402" name="フローチャート: 判断 401"/>
        <xdr:cNvSpPr/>
      </xdr:nvSpPr>
      <xdr:spPr>
        <a:xfrm>
          <a:off x="8699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159152</xdr:rowOff>
    </xdr:from>
    <xdr:ext cx="534377" cy="259045"/>
    <xdr:sp macro="" textlink="">
      <xdr:nvSpPr>
        <xdr:cNvPr id="403" name="テキスト ボックス 402"/>
        <xdr:cNvSpPr txBox="1"/>
      </xdr:nvSpPr>
      <xdr:spPr>
        <a:xfrm>
          <a:off x="8483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73989</xdr:rowOff>
    </xdr:from>
    <xdr:to>
      <xdr:col>41</xdr:col>
      <xdr:colOff>50800</xdr:colOff>
      <xdr:row>77</xdr:row>
      <xdr:rowOff>87219</xdr:rowOff>
    </xdr:to>
    <xdr:cxnSp macro="">
      <xdr:nvCxnSpPr>
        <xdr:cNvPr id="404" name="直線コネクタ 403"/>
        <xdr:cNvCxnSpPr/>
      </xdr:nvCxnSpPr>
      <xdr:spPr>
        <a:xfrm flipV="1">
          <a:off x="6972300" y="12246939"/>
          <a:ext cx="889000" cy="104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40689</xdr:rowOff>
    </xdr:from>
    <xdr:to>
      <xdr:col>41</xdr:col>
      <xdr:colOff>101600</xdr:colOff>
      <xdr:row>77</xdr:row>
      <xdr:rowOff>142289</xdr:rowOff>
    </xdr:to>
    <xdr:sp macro="" textlink="">
      <xdr:nvSpPr>
        <xdr:cNvPr id="405" name="フローチャート: 判断 404"/>
        <xdr:cNvSpPr/>
      </xdr:nvSpPr>
      <xdr:spPr>
        <a:xfrm>
          <a:off x="7810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133416</xdr:rowOff>
    </xdr:from>
    <xdr:ext cx="534377" cy="259045"/>
    <xdr:sp macro="" textlink="">
      <xdr:nvSpPr>
        <xdr:cNvPr id="406" name="テキスト ボックス 405"/>
        <xdr:cNvSpPr txBox="1"/>
      </xdr:nvSpPr>
      <xdr:spPr>
        <a:xfrm>
          <a:off x="7594111" y="133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33539</xdr:rowOff>
    </xdr:from>
    <xdr:to>
      <xdr:col>36</xdr:col>
      <xdr:colOff>165100</xdr:colOff>
      <xdr:row>77</xdr:row>
      <xdr:rowOff>135139</xdr:rowOff>
    </xdr:to>
    <xdr:sp macro="" textlink="">
      <xdr:nvSpPr>
        <xdr:cNvPr id="407" name="フローチャート: 判断 406"/>
        <xdr:cNvSpPr/>
      </xdr:nvSpPr>
      <xdr:spPr>
        <a:xfrm>
          <a:off x="6921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151666</xdr:rowOff>
    </xdr:from>
    <xdr:ext cx="534377" cy="259045"/>
    <xdr:sp macro="" textlink="">
      <xdr:nvSpPr>
        <xdr:cNvPr id="408" name="テキスト ボックス 407"/>
        <xdr:cNvSpPr txBox="1"/>
      </xdr:nvSpPr>
      <xdr:spPr>
        <a:xfrm>
          <a:off x="6705111" y="130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136083</xdr:rowOff>
    </xdr:from>
    <xdr:to>
      <xdr:col>55</xdr:col>
      <xdr:colOff>50800</xdr:colOff>
      <xdr:row>78</xdr:row>
      <xdr:rowOff>66233</xdr:rowOff>
    </xdr:to>
    <xdr:sp macro="" textlink="">
      <xdr:nvSpPr>
        <xdr:cNvPr id="414" name="楕円 413"/>
        <xdr:cNvSpPr/>
      </xdr:nvSpPr>
      <xdr:spPr>
        <a:xfrm>
          <a:off x="10426700" y="133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51010</xdr:rowOff>
    </xdr:from>
    <xdr:ext cx="469744" cy="259045"/>
    <xdr:sp macro="" textlink="">
      <xdr:nvSpPr>
        <xdr:cNvPr id="415" name="普通建設事業費 （ うち新規整備　）該当値テキスト"/>
        <xdr:cNvSpPr txBox="1"/>
      </xdr:nvSpPr>
      <xdr:spPr>
        <a:xfrm>
          <a:off x="10528300" y="132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94055</xdr:rowOff>
    </xdr:from>
    <xdr:to>
      <xdr:col>50</xdr:col>
      <xdr:colOff>165100</xdr:colOff>
      <xdr:row>78</xdr:row>
      <xdr:rowOff>24205</xdr:rowOff>
    </xdr:to>
    <xdr:sp macro="" textlink="">
      <xdr:nvSpPr>
        <xdr:cNvPr id="416" name="楕円 415"/>
        <xdr:cNvSpPr/>
      </xdr:nvSpPr>
      <xdr:spPr>
        <a:xfrm>
          <a:off x="9588500" y="132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15332</xdr:rowOff>
    </xdr:from>
    <xdr:ext cx="469744" cy="259045"/>
    <xdr:sp macro="" textlink="">
      <xdr:nvSpPr>
        <xdr:cNvPr id="417" name="テキスト ボックス 416"/>
        <xdr:cNvSpPr txBox="1"/>
      </xdr:nvSpPr>
      <xdr:spPr>
        <a:xfrm>
          <a:off x="9404428" y="1338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138432</xdr:rowOff>
    </xdr:from>
    <xdr:to>
      <xdr:col>46</xdr:col>
      <xdr:colOff>38100</xdr:colOff>
      <xdr:row>78</xdr:row>
      <xdr:rowOff>68582</xdr:rowOff>
    </xdr:to>
    <xdr:sp macro="" textlink="">
      <xdr:nvSpPr>
        <xdr:cNvPr id="418" name="楕円 417"/>
        <xdr:cNvSpPr/>
      </xdr:nvSpPr>
      <xdr:spPr>
        <a:xfrm>
          <a:off x="8699500" y="133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59709</xdr:rowOff>
    </xdr:from>
    <xdr:ext cx="469744" cy="259045"/>
    <xdr:sp macro="" textlink="">
      <xdr:nvSpPr>
        <xdr:cNvPr id="419" name="テキスト ボックス 418"/>
        <xdr:cNvSpPr txBox="1"/>
      </xdr:nvSpPr>
      <xdr:spPr>
        <a:xfrm>
          <a:off x="8515428" y="1343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23189</xdr:rowOff>
    </xdr:from>
    <xdr:to>
      <xdr:col>41</xdr:col>
      <xdr:colOff>101600</xdr:colOff>
      <xdr:row>71</xdr:row>
      <xdr:rowOff>124789</xdr:rowOff>
    </xdr:to>
    <xdr:sp macro="" textlink="">
      <xdr:nvSpPr>
        <xdr:cNvPr id="420" name="楕円 419"/>
        <xdr:cNvSpPr/>
      </xdr:nvSpPr>
      <xdr:spPr>
        <a:xfrm>
          <a:off x="7810500" y="1219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141316</xdr:rowOff>
    </xdr:from>
    <xdr:ext cx="599010" cy="259045"/>
    <xdr:sp macro="" textlink="">
      <xdr:nvSpPr>
        <xdr:cNvPr id="421" name="テキスト ボックス 420"/>
        <xdr:cNvSpPr txBox="1"/>
      </xdr:nvSpPr>
      <xdr:spPr>
        <a:xfrm>
          <a:off x="7561795" y="1197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36419</xdr:rowOff>
    </xdr:from>
    <xdr:to>
      <xdr:col>36</xdr:col>
      <xdr:colOff>165100</xdr:colOff>
      <xdr:row>77</xdr:row>
      <xdr:rowOff>138019</xdr:rowOff>
    </xdr:to>
    <xdr:sp macro="" textlink="">
      <xdr:nvSpPr>
        <xdr:cNvPr id="422" name="楕円 421"/>
        <xdr:cNvSpPr/>
      </xdr:nvSpPr>
      <xdr:spPr>
        <a:xfrm>
          <a:off x="6921500" y="132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129146</xdr:rowOff>
    </xdr:from>
    <xdr:ext cx="534377" cy="259045"/>
    <xdr:sp macro="" textlink="">
      <xdr:nvSpPr>
        <xdr:cNvPr id="423" name="テキスト ボックス 422"/>
        <xdr:cNvSpPr txBox="1"/>
      </xdr:nvSpPr>
      <xdr:spPr>
        <a:xfrm>
          <a:off x="6705111" y="133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5" name="直線コネクタ 444"/>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6" name="普通建設事業費 （ うち更新整備　）最小値テキスト"/>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7" name="直線コネクタ 446"/>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48" name="普通建設事業費 （ うち更新整備　）最大値テキスト"/>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49" name="直線コネクタ 448"/>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12260</xdr:rowOff>
    </xdr:from>
    <xdr:to>
      <xdr:col>55</xdr:col>
      <xdr:colOff>0</xdr:colOff>
      <xdr:row>94</xdr:row>
      <xdr:rowOff>129504</xdr:rowOff>
    </xdr:to>
    <xdr:cxnSp macro="">
      <xdr:nvCxnSpPr>
        <xdr:cNvPr id="450" name="直線コネクタ 449"/>
        <xdr:cNvCxnSpPr/>
      </xdr:nvCxnSpPr>
      <xdr:spPr>
        <a:xfrm flipV="1">
          <a:off x="9639300" y="16128560"/>
          <a:ext cx="838200" cy="1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1" name="普通建設事業費 （ うち更新整備　）平均値テキスト"/>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2" name="フローチャート: 判断 451"/>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90405</xdr:rowOff>
    </xdr:from>
    <xdr:to>
      <xdr:col>50</xdr:col>
      <xdr:colOff>114300</xdr:colOff>
      <xdr:row>94</xdr:row>
      <xdr:rowOff>129504</xdr:rowOff>
    </xdr:to>
    <xdr:cxnSp macro="">
      <xdr:nvCxnSpPr>
        <xdr:cNvPr id="453" name="直線コネクタ 452"/>
        <xdr:cNvCxnSpPr/>
      </xdr:nvCxnSpPr>
      <xdr:spPr>
        <a:xfrm>
          <a:off x="8750300" y="16035255"/>
          <a:ext cx="889000" cy="2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4" name="フローチャート: 判断 453"/>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5" name="テキスト ボックス 454"/>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90405</xdr:rowOff>
    </xdr:from>
    <xdr:to>
      <xdr:col>45</xdr:col>
      <xdr:colOff>177800</xdr:colOff>
      <xdr:row>94</xdr:row>
      <xdr:rowOff>30804</xdr:rowOff>
    </xdr:to>
    <xdr:cxnSp macro="">
      <xdr:nvCxnSpPr>
        <xdr:cNvPr id="456" name="直線コネクタ 455"/>
        <xdr:cNvCxnSpPr/>
      </xdr:nvCxnSpPr>
      <xdr:spPr>
        <a:xfrm flipV="1">
          <a:off x="7861300" y="16035255"/>
          <a:ext cx="889000" cy="1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7" name="フローチャート: 判断 456"/>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58" name="テキスト ボックス 457"/>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30804</xdr:rowOff>
    </xdr:from>
    <xdr:to>
      <xdr:col>41</xdr:col>
      <xdr:colOff>50800</xdr:colOff>
      <xdr:row>95</xdr:row>
      <xdr:rowOff>84141</xdr:rowOff>
    </xdr:to>
    <xdr:cxnSp macro="">
      <xdr:nvCxnSpPr>
        <xdr:cNvPr id="459" name="直線コネクタ 458"/>
        <xdr:cNvCxnSpPr/>
      </xdr:nvCxnSpPr>
      <xdr:spPr>
        <a:xfrm flipV="1">
          <a:off x="6972300" y="16147104"/>
          <a:ext cx="889000" cy="2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0" name="フローチャート: 判断 459"/>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1" name="テキスト ボックス 460"/>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2" name="フローチャート: 判断 461"/>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3" name="テキスト ボックス 462"/>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132910</xdr:rowOff>
    </xdr:from>
    <xdr:to>
      <xdr:col>55</xdr:col>
      <xdr:colOff>50800</xdr:colOff>
      <xdr:row>94</xdr:row>
      <xdr:rowOff>63060</xdr:rowOff>
    </xdr:to>
    <xdr:sp macro="" textlink="">
      <xdr:nvSpPr>
        <xdr:cNvPr id="469" name="楕円 468"/>
        <xdr:cNvSpPr/>
      </xdr:nvSpPr>
      <xdr:spPr>
        <a:xfrm>
          <a:off x="10426700" y="1607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155787</xdr:rowOff>
    </xdr:from>
    <xdr:ext cx="534377" cy="259045"/>
    <xdr:sp macro="" textlink="">
      <xdr:nvSpPr>
        <xdr:cNvPr id="470" name="普通建設事業費 （ うち更新整備　）該当値テキスト"/>
        <xdr:cNvSpPr txBox="1"/>
      </xdr:nvSpPr>
      <xdr:spPr>
        <a:xfrm>
          <a:off x="10528300" y="1592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78704</xdr:rowOff>
    </xdr:from>
    <xdr:to>
      <xdr:col>50</xdr:col>
      <xdr:colOff>165100</xdr:colOff>
      <xdr:row>95</xdr:row>
      <xdr:rowOff>8854</xdr:rowOff>
    </xdr:to>
    <xdr:sp macro="" textlink="">
      <xdr:nvSpPr>
        <xdr:cNvPr id="471" name="楕円 470"/>
        <xdr:cNvSpPr/>
      </xdr:nvSpPr>
      <xdr:spPr>
        <a:xfrm>
          <a:off x="9588500" y="161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25381</xdr:rowOff>
    </xdr:from>
    <xdr:ext cx="534377" cy="259045"/>
    <xdr:sp macro="" textlink="">
      <xdr:nvSpPr>
        <xdr:cNvPr id="472" name="テキスト ボックス 471"/>
        <xdr:cNvSpPr txBox="1"/>
      </xdr:nvSpPr>
      <xdr:spPr>
        <a:xfrm>
          <a:off x="9372111" y="1597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39605</xdr:rowOff>
    </xdr:from>
    <xdr:to>
      <xdr:col>46</xdr:col>
      <xdr:colOff>38100</xdr:colOff>
      <xdr:row>93</xdr:row>
      <xdr:rowOff>141205</xdr:rowOff>
    </xdr:to>
    <xdr:sp macro="" textlink="">
      <xdr:nvSpPr>
        <xdr:cNvPr id="473" name="楕円 472"/>
        <xdr:cNvSpPr/>
      </xdr:nvSpPr>
      <xdr:spPr>
        <a:xfrm>
          <a:off x="8699500" y="159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157732</xdr:rowOff>
    </xdr:from>
    <xdr:ext cx="534377" cy="259045"/>
    <xdr:sp macro="" textlink="">
      <xdr:nvSpPr>
        <xdr:cNvPr id="474" name="テキスト ボックス 473"/>
        <xdr:cNvSpPr txBox="1"/>
      </xdr:nvSpPr>
      <xdr:spPr>
        <a:xfrm>
          <a:off x="8483111" y="157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151454</xdr:rowOff>
    </xdr:from>
    <xdr:to>
      <xdr:col>41</xdr:col>
      <xdr:colOff>101600</xdr:colOff>
      <xdr:row>94</xdr:row>
      <xdr:rowOff>81604</xdr:rowOff>
    </xdr:to>
    <xdr:sp macro="" textlink="">
      <xdr:nvSpPr>
        <xdr:cNvPr id="475" name="楕円 474"/>
        <xdr:cNvSpPr/>
      </xdr:nvSpPr>
      <xdr:spPr>
        <a:xfrm>
          <a:off x="7810500" y="160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98131</xdr:rowOff>
    </xdr:from>
    <xdr:ext cx="534377" cy="259045"/>
    <xdr:sp macro="" textlink="">
      <xdr:nvSpPr>
        <xdr:cNvPr id="476" name="テキスト ボックス 475"/>
        <xdr:cNvSpPr txBox="1"/>
      </xdr:nvSpPr>
      <xdr:spPr>
        <a:xfrm>
          <a:off x="7594111" y="158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33341</xdr:rowOff>
    </xdr:from>
    <xdr:to>
      <xdr:col>36</xdr:col>
      <xdr:colOff>165100</xdr:colOff>
      <xdr:row>95</xdr:row>
      <xdr:rowOff>134941</xdr:rowOff>
    </xdr:to>
    <xdr:sp macro="" textlink="">
      <xdr:nvSpPr>
        <xdr:cNvPr id="477" name="楕円 476"/>
        <xdr:cNvSpPr/>
      </xdr:nvSpPr>
      <xdr:spPr>
        <a:xfrm>
          <a:off x="6921500" y="1632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151468</xdr:rowOff>
    </xdr:from>
    <xdr:ext cx="534377" cy="259045"/>
    <xdr:sp macro="" textlink="">
      <xdr:nvSpPr>
        <xdr:cNvPr id="478" name="テキスト ボックス 477"/>
        <xdr:cNvSpPr txBox="1"/>
      </xdr:nvSpPr>
      <xdr:spPr>
        <a:xfrm>
          <a:off x="6705111" y="160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2" name="直線コネクタ 501"/>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5" name="災害復旧事業費最大値テキスト"/>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6" name="直線コネクタ 505"/>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7" name="直線コネクタ 50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08" name="災害復旧事業費平均値テキスト"/>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09" name="フローチャート: 判断 508"/>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0" name="直線コネクタ 50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1" name="フローチャート: 判断 510"/>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2" name="テキスト ボックス 511"/>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3" name="直線コネクタ 51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4" name="フローチャート: 判断 513"/>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5" name="テキスト ボックス 514"/>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6" name="直線コネクタ 51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7" name="フローチャート: 判断 516"/>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18" name="テキスト ボックス 517"/>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19" name="フローチャート: 判断 518"/>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0" name="テキスト ボックス 519"/>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6" name="楕円 52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8" name="楕円 52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9" name="テキスト ボックス 52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0" name="楕円 52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1" name="テキスト ボックス 53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2" name="楕円 53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3" name="テキスト ボックス 53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4" name="楕円 53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5" name="テキスト ボックス 53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7" name="テキスト ボックス 59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09" name="直線コネクタ 608"/>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0" name="公債費最小値テキスト"/>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1" name="直線コネクタ 610"/>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2" name="公債費最大値テキスト"/>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3" name="直線コネクタ 612"/>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145809</xdr:rowOff>
    </xdr:from>
    <xdr:to>
      <xdr:col>85</xdr:col>
      <xdr:colOff>127000</xdr:colOff>
      <xdr:row>75</xdr:row>
      <xdr:rowOff>69761</xdr:rowOff>
    </xdr:to>
    <xdr:cxnSp macro="">
      <xdr:nvCxnSpPr>
        <xdr:cNvPr id="614" name="直線コネクタ 613"/>
        <xdr:cNvCxnSpPr/>
      </xdr:nvCxnSpPr>
      <xdr:spPr>
        <a:xfrm flipV="1">
          <a:off x="15481300" y="12833109"/>
          <a:ext cx="8382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5" name="公債費平均値テキスト"/>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6" name="フローチャート: 判断 615"/>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69761</xdr:rowOff>
    </xdr:from>
    <xdr:to>
      <xdr:col>81</xdr:col>
      <xdr:colOff>50800</xdr:colOff>
      <xdr:row>75</xdr:row>
      <xdr:rowOff>146813</xdr:rowOff>
    </xdr:to>
    <xdr:cxnSp macro="">
      <xdr:nvCxnSpPr>
        <xdr:cNvPr id="617" name="直線コネクタ 616"/>
        <xdr:cNvCxnSpPr/>
      </xdr:nvCxnSpPr>
      <xdr:spPr>
        <a:xfrm flipV="1">
          <a:off x="14592300" y="12928511"/>
          <a:ext cx="889000" cy="7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18" name="フローチャート: 判断 617"/>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19" name="テキスト ボックス 618"/>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146813</xdr:rowOff>
    </xdr:from>
    <xdr:to>
      <xdr:col>76</xdr:col>
      <xdr:colOff>114300</xdr:colOff>
      <xdr:row>76</xdr:row>
      <xdr:rowOff>70586</xdr:rowOff>
    </xdr:to>
    <xdr:cxnSp macro="">
      <xdr:nvCxnSpPr>
        <xdr:cNvPr id="620" name="直線コネクタ 619"/>
        <xdr:cNvCxnSpPr/>
      </xdr:nvCxnSpPr>
      <xdr:spPr>
        <a:xfrm flipV="1">
          <a:off x="13703300" y="13005563"/>
          <a:ext cx="889000" cy="9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1" name="フローチャート: 判断 620"/>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2" name="テキスト ボックス 621"/>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70586</xdr:rowOff>
    </xdr:from>
    <xdr:to>
      <xdr:col>71</xdr:col>
      <xdr:colOff>177800</xdr:colOff>
      <xdr:row>76</xdr:row>
      <xdr:rowOff>104750</xdr:rowOff>
    </xdr:to>
    <xdr:cxnSp macro="">
      <xdr:nvCxnSpPr>
        <xdr:cNvPr id="623" name="直線コネクタ 622"/>
        <xdr:cNvCxnSpPr/>
      </xdr:nvCxnSpPr>
      <xdr:spPr>
        <a:xfrm flipV="1">
          <a:off x="12814300" y="13100786"/>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4" name="フローチャート: 判断 623"/>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5" name="テキスト ボックス 624"/>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6" name="フローチャート: 判断 625"/>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27" name="テキスト ボックス 626"/>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95009</xdr:rowOff>
    </xdr:from>
    <xdr:to>
      <xdr:col>85</xdr:col>
      <xdr:colOff>177800</xdr:colOff>
      <xdr:row>75</xdr:row>
      <xdr:rowOff>25159</xdr:rowOff>
    </xdr:to>
    <xdr:sp macro="" textlink="">
      <xdr:nvSpPr>
        <xdr:cNvPr id="633" name="楕円 632"/>
        <xdr:cNvSpPr/>
      </xdr:nvSpPr>
      <xdr:spPr>
        <a:xfrm>
          <a:off x="16268700" y="127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117886</xdr:rowOff>
    </xdr:from>
    <xdr:ext cx="534377" cy="259045"/>
    <xdr:sp macro="" textlink="">
      <xdr:nvSpPr>
        <xdr:cNvPr id="634" name="公債費該当値テキスト"/>
        <xdr:cNvSpPr txBox="1"/>
      </xdr:nvSpPr>
      <xdr:spPr>
        <a:xfrm>
          <a:off x="16370300" y="1263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18961</xdr:rowOff>
    </xdr:from>
    <xdr:to>
      <xdr:col>81</xdr:col>
      <xdr:colOff>101600</xdr:colOff>
      <xdr:row>75</xdr:row>
      <xdr:rowOff>120561</xdr:rowOff>
    </xdr:to>
    <xdr:sp macro="" textlink="">
      <xdr:nvSpPr>
        <xdr:cNvPr id="635" name="楕円 634"/>
        <xdr:cNvSpPr/>
      </xdr:nvSpPr>
      <xdr:spPr>
        <a:xfrm>
          <a:off x="15430500" y="128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137088</xdr:rowOff>
    </xdr:from>
    <xdr:ext cx="534377" cy="259045"/>
    <xdr:sp macro="" textlink="">
      <xdr:nvSpPr>
        <xdr:cNvPr id="636" name="テキスト ボックス 635"/>
        <xdr:cNvSpPr txBox="1"/>
      </xdr:nvSpPr>
      <xdr:spPr>
        <a:xfrm>
          <a:off x="15214111" y="1265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96012</xdr:rowOff>
    </xdr:from>
    <xdr:to>
      <xdr:col>76</xdr:col>
      <xdr:colOff>165100</xdr:colOff>
      <xdr:row>76</xdr:row>
      <xdr:rowOff>26163</xdr:rowOff>
    </xdr:to>
    <xdr:sp macro="" textlink="">
      <xdr:nvSpPr>
        <xdr:cNvPr id="637" name="楕円 636"/>
        <xdr:cNvSpPr/>
      </xdr:nvSpPr>
      <xdr:spPr>
        <a:xfrm>
          <a:off x="14541500" y="12954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42689</xdr:rowOff>
    </xdr:from>
    <xdr:ext cx="534377" cy="259045"/>
    <xdr:sp macro="" textlink="">
      <xdr:nvSpPr>
        <xdr:cNvPr id="638" name="テキスト ボックス 637"/>
        <xdr:cNvSpPr txBox="1"/>
      </xdr:nvSpPr>
      <xdr:spPr>
        <a:xfrm>
          <a:off x="14325111" y="127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19786</xdr:rowOff>
    </xdr:from>
    <xdr:to>
      <xdr:col>72</xdr:col>
      <xdr:colOff>38100</xdr:colOff>
      <xdr:row>76</xdr:row>
      <xdr:rowOff>121386</xdr:rowOff>
    </xdr:to>
    <xdr:sp macro="" textlink="">
      <xdr:nvSpPr>
        <xdr:cNvPr id="639" name="楕円 638"/>
        <xdr:cNvSpPr/>
      </xdr:nvSpPr>
      <xdr:spPr>
        <a:xfrm>
          <a:off x="13652500" y="130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137913</xdr:rowOff>
    </xdr:from>
    <xdr:ext cx="534377" cy="259045"/>
    <xdr:sp macro="" textlink="">
      <xdr:nvSpPr>
        <xdr:cNvPr id="640" name="テキスト ボックス 639"/>
        <xdr:cNvSpPr txBox="1"/>
      </xdr:nvSpPr>
      <xdr:spPr>
        <a:xfrm>
          <a:off x="13436111" y="1282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53950</xdr:rowOff>
    </xdr:from>
    <xdr:to>
      <xdr:col>67</xdr:col>
      <xdr:colOff>101600</xdr:colOff>
      <xdr:row>76</xdr:row>
      <xdr:rowOff>155550</xdr:rowOff>
    </xdr:to>
    <xdr:sp macro="" textlink="">
      <xdr:nvSpPr>
        <xdr:cNvPr id="641" name="楕円 640"/>
        <xdr:cNvSpPr/>
      </xdr:nvSpPr>
      <xdr:spPr>
        <a:xfrm>
          <a:off x="12763500" y="130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626</xdr:rowOff>
    </xdr:from>
    <xdr:ext cx="534377" cy="259045"/>
    <xdr:sp macro="" textlink="">
      <xdr:nvSpPr>
        <xdr:cNvPr id="642" name="テキスト ボックス 641"/>
        <xdr:cNvSpPr txBox="1"/>
      </xdr:nvSpPr>
      <xdr:spPr>
        <a:xfrm>
          <a:off x="12547111" y="128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6" name="テキスト ボックス 65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6" name="直線コネクタ 665"/>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7" name="積立金最小値テキスト"/>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68" name="直線コネクタ 667"/>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69" name="積立金最大値テキスト"/>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0" name="直線コネクタ 669"/>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9280</xdr:rowOff>
    </xdr:from>
    <xdr:to>
      <xdr:col>85</xdr:col>
      <xdr:colOff>127000</xdr:colOff>
      <xdr:row>97</xdr:row>
      <xdr:rowOff>107159</xdr:rowOff>
    </xdr:to>
    <xdr:cxnSp macro="">
      <xdr:nvCxnSpPr>
        <xdr:cNvPr id="671" name="直線コネクタ 670"/>
        <xdr:cNvCxnSpPr/>
      </xdr:nvCxnSpPr>
      <xdr:spPr>
        <a:xfrm>
          <a:off x="15481300" y="16639930"/>
          <a:ext cx="838200" cy="9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2" name="積立金平均値テキスト"/>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3" name="フローチャート: 判断 672"/>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9280</xdr:rowOff>
    </xdr:from>
    <xdr:to>
      <xdr:col>81</xdr:col>
      <xdr:colOff>50800</xdr:colOff>
      <xdr:row>98</xdr:row>
      <xdr:rowOff>48450</xdr:rowOff>
    </xdr:to>
    <xdr:cxnSp macro="">
      <xdr:nvCxnSpPr>
        <xdr:cNvPr id="674" name="直線コネクタ 673"/>
        <xdr:cNvCxnSpPr/>
      </xdr:nvCxnSpPr>
      <xdr:spPr>
        <a:xfrm flipV="1">
          <a:off x="14592300" y="16639930"/>
          <a:ext cx="889000" cy="21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5" name="フローチャート: 判断 674"/>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6" name="テキスト ボックス 675"/>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48450</xdr:rowOff>
    </xdr:from>
    <xdr:to>
      <xdr:col>76</xdr:col>
      <xdr:colOff>114300</xdr:colOff>
      <xdr:row>98</xdr:row>
      <xdr:rowOff>123920</xdr:rowOff>
    </xdr:to>
    <xdr:cxnSp macro="">
      <xdr:nvCxnSpPr>
        <xdr:cNvPr id="677" name="直線コネクタ 676"/>
        <xdr:cNvCxnSpPr/>
      </xdr:nvCxnSpPr>
      <xdr:spPr>
        <a:xfrm flipV="1">
          <a:off x="13703300" y="16850550"/>
          <a:ext cx="889000" cy="7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78" name="フローチャート: 判断 677"/>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79" name="テキスト ボックス 678"/>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114204</xdr:rowOff>
    </xdr:from>
    <xdr:to>
      <xdr:col>71</xdr:col>
      <xdr:colOff>177800</xdr:colOff>
      <xdr:row>98</xdr:row>
      <xdr:rowOff>123920</xdr:rowOff>
    </xdr:to>
    <xdr:cxnSp macro="">
      <xdr:nvCxnSpPr>
        <xdr:cNvPr id="680" name="直線コネクタ 679"/>
        <xdr:cNvCxnSpPr/>
      </xdr:nvCxnSpPr>
      <xdr:spPr>
        <a:xfrm>
          <a:off x="12814300" y="16916304"/>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1" name="フローチャート: 判断 680"/>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macro="" textlink="">
      <xdr:nvSpPr>
        <xdr:cNvPr id="682" name="テキスト ボックス 681"/>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3" name="フローチャート: 判断 682"/>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4" name="テキスト ボックス 683"/>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56359</xdr:rowOff>
    </xdr:from>
    <xdr:to>
      <xdr:col>85</xdr:col>
      <xdr:colOff>177800</xdr:colOff>
      <xdr:row>97</xdr:row>
      <xdr:rowOff>157959</xdr:rowOff>
    </xdr:to>
    <xdr:sp macro="" textlink="">
      <xdr:nvSpPr>
        <xdr:cNvPr id="690" name="楕円 689"/>
        <xdr:cNvSpPr/>
      </xdr:nvSpPr>
      <xdr:spPr>
        <a:xfrm>
          <a:off x="16268700" y="166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79236</xdr:rowOff>
    </xdr:from>
    <xdr:ext cx="534377" cy="259045"/>
    <xdr:sp macro="" textlink="">
      <xdr:nvSpPr>
        <xdr:cNvPr id="691" name="積立金該当値テキスト"/>
        <xdr:cNvSpPr txBox="1"/>
      </xdr:nvSpPr>
      <xdr:spPr>
        <a:xfrm>
          <a:off x="16370300" y="1653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129930</xdr:rowOff>
    </xdr:from>
    <xdr:to>
      <xdr:col>81</xdr:col>
      <xdr:colOff>101600</xdr:colOff>
      <xdr:row>97</xdr:row>
      <xdr:rowOff>60080</xdr:rowOff>
    </xdr:to>
    <xdr:sp macro="" textlink="">
      <xdr:nvSpPr>
        <xdr:cNvPr id="692" name="楕円 691"/>
        <xdr:cNvSpPr/>
      </xdr:nvSpPr>
      <xdr:spPr>
        <a:xfrm>
          <a:off x="15430500" y="1658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76607</xdr:rowOff>
    </xdr:from>
    <xdr:ext cx="534377" cy="259045"/>
    <xdr:sp macro="" textlink="">
      <xdr:nvSpPr>
        <xdr:cNvPr id="693" name="テキスト ボックス 692"/>
        <xdr:cNvSpPr txBox="1"/>
      </xdr:nvSpPr>
      <xdr:spPr>
        <a:xfrm>
          <a:off x="15214111" y="1636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169100</xdr:rowOff>
    </xdr:from>
    <xdr:to>
      <xdr:col>76</xdr:col>
      <xdr:colOff>165100</xdr:colOff>
      <xdr:row>98</xdr:row>
      <xdr:rowOff>99250</xdr:rowOff>
    </xdr:to>
    <xdr:sp macro="" textlink="">
      <xdr:nvSpPr>
        <xdr:cNvPr id="694" name="楕円 693"/>
        <xdr:cNvSpPr/>
      </xdr:nvSpPr>
      <xdr:spPr>
        <a:xfrm>
          <a:off x="14541500" y="167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115777</xdr:rowOff>
    </xdr:from>
    <xdr:ext cx="534377" cy="259045"/>
    <xdr:sp macro="" textlink="">
      <xdr:nvSpPr>
        <xdr:cNvPr id="695" name="テキスト ボックス 694"/>
        <xdr:cNvSpPr txBox="1"/>
      </xdr:nvSpPr>
      <xdr:spPr>
        <a:xfrm>
          <a:off x="14325111" y="1657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73120</xdr:rowOff>
    </xdr:from>
    <xdr:to>
      <xdr:col>72</xdr:col>
      <xdr:colOff>38100</xdr:colOff>
      <xdr:row>99</xdr:row>
      <xdr:rowOff>3270</xdr:rowOff>
    </xdr:to>
    <xdr:sp macro="" textlink="">
      <xdr:nvSpPr>
        <xdr:cNvPr id="696" name="楕円 695"/>
        <xdr:cNvSpPr/>
      </xdr:nvSpPr>
      <xdr:spPr>
        <a:xfrm>
          <a:off x="13652500" y="168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165847</xdr:rowOff>
    </xdr:from>
    <xdr:ext cx="534377" cy="259045"/>
    <xdr:sp macro="" textlink="">
      <xdr:nvSpPr>
        <xdr:cNvPr id="697" name="テキスト ボックス 696"/>
        <xdr:cNvSpPr txBox="1"/>
      </xdr:nvSpPr>
      <xdr:spPr>
        <a:xfrm>
          <a:off x="13436111" y="1696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63404</xdr:rowOff>
    </xdr:from>
    <xdr:to>
      <xdr:col>67</xdr:col>
      <xdr:colOff>101600</xdr:colOff>
      <xdr:row>98</xdr:row>
      <xdr:rowOff>165004</xdr:rowOff>
    </xdr:to>
    <xdr:sp macro="" textlink="">
      <xdr:nvSpPr>
        <xdr:cNvPr id="698" name="楕円 697"/>
        <xdr:cNvSpPr/>
      </xdr:nvSpPr>
      <xdr:spPr>
        <a:xfrm>
          <a:off x="12763500" y="168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10081</xdr:rowOff>
    </xdr:from>
    <xdr:ext cx="534377" cy="259045"/>
    <xdr:sp macro="" textlink="">
      <xdr:nvSpPr>
        <xdr:cNvPr id="699" name="テキスト ボックス 698"/>
        <xdr:cNvSpPr txBox="1"/>
      </xdr:nvSpPr>
      <xdr:spPr>
        <a:xfrm>
          <a:off x="12547111" y="1664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1" name="直線コネクタ 720"/>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4" name="投資及び出資金最大値テキスト"/>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5" name="直線コネクタ 724"/>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156342</xdr:rowOff>
    </xdr:from>
    <xdr:to>
      <xdr:col>116</xdr:col>
      <xdr:colOff>63500</xdr:colOff>
      <xdr:row>35</xdr:row>
      <xdr:rowOff>73955</xdr:rowOff>
    </xdr:to>
    <xdr:cxnSp macro="">
      <xdr:nvCxnSpPr>
        <xdr:cNvPr id="726" name="直線コネクタ 725"/>
        <xdr:cNvCxnSpPr/>
      </xdr:nvCxnSpPr>
      <xdr:spPr>
        <a:xfrm>
          <a:off x="21323300" y="5985642"/>
          <a:ext cx="838200" cy="8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7" name="投資及び出資金平均値テキスト"/>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28" name="フローチャート: 判断 727"/>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63256</xdr:rowOff>
    </xdr:from>
    <xdr:to>
      <xdr:col>111</xdr:col>
      <xdr:colOff>177800</xdr:colOff>
      <xdr:row>34</xdr:row>
      <xdr:rowOff>156342</xdr:rowOff>
    </xdr:to>
    <xdr:cxnSp macro="">
      <xdr:nvCxnSpPr>
        <xdr:cNvPr id="729" name="直線コネクタ 728"/>
        <xdr:cNvCxnSpPr/>
      </xdr:nvCxnSpPr>
      <xdr:spPr>
        <a:xfrm>
          <a:off x="20434300" y="5892556"/>
          <a:ext cx="889000" cy="9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0" name="フローチャート: 判断 729"/>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1" name="テキスト ボックス 730"/>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63256</xdr:rowOff>
    </xdr:from>
    <xdr:to>
      <xdr:col>107</xdr:col>
      <xdr:colOff>50800</xdr:colOff>
      <xdr:row>34</xdr:row>
      <xdr:rowOff>91854</xdr:rowOff>
    </xdr:to>
    <xdr:cxnSp macro="">
      <xdr:nvCxnSpPr>
        <xdr:cNvPr id="732" name="直線コネクタ 731"/>
        <xdr:cNvCxnSpPr/>
      </xdr:nvCxnSpPr>
      <xdr:spPr>
        <a:xfrm flipV="1">
          <a:off x="19545300" y="5892556"/>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3" name="フローチャート: 判断 732"/>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4" name="テキスト ボックス 733"/>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91854</xdr:rowOff>
    </xdr:from>
    <xdr:to>
      <xdr:col>102</xdr:col>
      <xdr:colOff>114300</xdr:colOff>
      <xdr:row>34</xdr:row>
      <xdr:rowOff>130602</xdr:rowOff>
    </xdr:to>
    <xdr:cxnSp macro="">
      <xdr:nvCxnSpPr>
        <xdr:cNvPr id="735" name="直線コネクタ 734"/>
        <xdr:cNvCxnSpPr/>
      </xdr:nvCxnSpPr>
      <xdr:spPr>
        <a:xfrm flipV="1">
          <a:off x="18656300" y="5921154"/>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6" name="フローチャート: 判断 735"/>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84541</xdr:rowOff>
    </xdr:from>
    <xdr:ext cx="469744" cy="259045"/>
    <xdr:sp macro="" textlink="">
      <xdr:nvSpPr>
        <xdr:cNvPr id="737" name="テキスト ボックス 736"/>
        <xdr:cNvSpPr txBox="1"/>
      </xdr:nvSpPr>
      <xdr:spPr>
        <a:xfrm>
          <a:off x="19310428" y="65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38" name="フローチャート: 判断 737"/>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106303</xdr:rowOff>
    </xdr:from>
    <xdr:ext cx="469744" cy="259045"/>
    <xdr:sp macro="" textlink="">
      <xdr:nvSpPr>
        <xdr:cNvPr id="739" name="テキスト ボックス 738"/>
        <xdr:cNvSpPr txBox="1"/>
      </xdr:nvSpPr>
      <xdr:spPr>
        <a:xfrm>
          <a:off x="18421428" y="66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23155</xdr:rowOff>
    </xdr:from>
    <xdr:to>
      <xdr:col>116</xdr:col>
      <xdr:colOff>114300</xdr:colOff>
      <xdr:row>35</xdr:row>
      <xdr:rowOff>124755</xdr:rowOff>
    </xdr:to>
    <xdr:sp macro="" textlink="">
      <xdr:nvSpPr>
        <xdr:cNvPr id="745" name="楕円 744"/>
        <xdr:cNvSpPr/>
      </xdr:nvSpPr>
      <xdr:spPr>
        <a:xfrm>
          <a:off x="22110700" y="60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46032</xdr:rowOff>
    </xdr:from>
    <xdr:ext cx="534377" cy="259045"/>
    <xdr:sp macro="" textlink="">
      <xdr:nvSpPr>
        <xdr:cNvPr id="746" name="投資及び出資金該当値テキスト"/>
        <xdr:cNvSpPr txBox="1"/>
      </xdr:nvSpPr>
      <xdr:spPr>
        <a:xfrm>
          <a:off x="22212300" y="58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105542</xdr:rowOff>
    </xdr:from>
    <xdr:to>
      <xdr:col>112</xdr:col>
      <xdr:colOff>38100</xdr:colOff>
      <xdr:row>35</xdr:row>
      <xdr:rowOff>35692</xdr:rowOff>
    </xdr:to>
    <xdr:sp macro="" textlink="">
      <xdr:nvSpPr>
        <xdr:cNvPr id="747" name="楕円 746"/>
        <xdr:cNvSpPr/>
      </xdr:nvSpPr>
      <xdr:spPr>
        <a:xfrm>
          <a:off x="21272500" y="59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52219</xdr:rowOff>
    </xdr:from>
    <xdr:ext cx="534377" cy="259045"/>
    <xdr:sp macro="" textlink="">
      <xdr:nvSpPr>
        <xdr:cNvPr id="748" name="テキスト ボックス 747"/>
        <xdr:cNvSpPr txBox="1"/>
      </xdr:nvSpPr>
      <xdr:spPr>
        <a:xfrm>
          <a:off x="21056111" y="57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12456</xdr:rowOff>
    </xdr:from>
    <xdr:to>
      <xdr:col>107</xdr:col>
      <xdr:colOff>101600</xdr:colOff>
      <xdr:row>34</xdr:row>
      <xdr:rowOff>114056</xdr:rowOff>
    </xdr:to>
    <xdr:sp macro="" textlink="">
      <xdr:nvSpPr>
        <xdr:cNvPr id="749" name="楕円 748"/>
        <xdr:cNvSpPr/>
      </xdr:nvSpPr>
      <xdr:spPr>
        <a:xfrm>
          <a:off x="20383500" y="58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130583</xdr:rowOff>
    </xdr:from>
    <xdr:ext cx="534377" cy="259045"/>
    <xdr:sp macro="" textlink="">
      <xdr:nvSpPr>
        <xdr:cNvPr id="750" name="テキスト ボックス 749"/>
        <xdr:cNvSpPr txBox="1"/>
      </xdr:nvSpPr>
      <xdr:spPr>
        <a:xfrm>
          <a:off x="20167111" y="561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41054</xdr:rowOff>
    </xdr:from>
    <xdr:to>
      <xdr:col>102</xdr:col>
      <xdr:colOff>165100</xdr:colOff>
      <xdr:row>34</xdr:row>
      <xdr:rowOff>142654</xdr:rowOff>
    </xdr:to>
    <xdr:sp macro="" textlink="">
      <xdr:nvSpPr>
        <xdr:cNvPr id="751" name="楕円 750"/>
        <xdr:cNvSpPr/>
      </xdr:nvSpPr>
      <xdr:spPr>
        <a:xfrm>
          <a:off x="19494500" y="58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159181</xdr:rowOff>
    </xdr:from>
    <xdr:ext cx="534377" cy="259045"/>
    <xdr:sp macro="" textlink="">
      <xdr:nvSpPr>
        <xdr:cNvPr id="752" name="テキスト ボックス 751"/>
        <xdr:cNvSpPr txBox="1"/>
      </xdr:nvSpPr>
      <xdr:spPr>
        <a:xfrm>
          <a:off x="19278111" y="564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79802</xdr:rowOff>
    </xdr:from>
    <xdr:to>
      <xdr:col>98</xdr:col>
      <xdr:colOff>38100</xdr:colOff>
      <xdr:row>35</xdr:row>
      <xdr:rowOff>9952</xdr:rowOff>
    </xdr:to>
    <xdr:sp macro="" textlink="">
      <xdr:nvSpPr>
        <xdr:cNvPr id="753" name="楕円 752"/>
        <xdr:cNvSpPr/>
      </xdr:nvSpPr>
      <xdr:spPr>
        <a:xfrm>
          <a:off x="18605500" y="590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26479</xdr:rowOff>
    </xdr:from>
    <xdr:ext cx="534377" cy="259045"/>
    <xdr:sp macro="" textlink="">
      <xdr:nvSpPr>
        <xdr:cNvPr id="754" name="テキスト ボックス 753"/>
        <xdr:cNvSpPr txBox="1"/>
      </xdr:nvSpPr>
      <xdr:spPr>
        <a:xfrm>
          <a:off x="18389111" y="568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78" name="直線コネクタ 777"/>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1" name="貸付金最大値テキスト"/>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2" name="直線コネクタ 781"/>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108286</xdr:rowOff>
    </xdr:from>
    <xdr:to>
      <xdr:col>116</xdr:col>
      <xdr:colOff>63500</xdr:colOff>
      <xdr:row>53</xdr:row>
      <xdr:rowOff>133738</xdr:rowOff>
    </xdr:to>
    <xdr:cxnSp macro="">
      <xdr:nvCxnSpPr>
        <xdr:cNvPr id="783" name="直線コネクタ 782"/>
        <xdr:cNvCxnSpPr/>
      </xdr:nvCxnSpPr>
      <xdr:spPr>
        <a:xfrm flipV="1">
          <a:off x="21323300" y="9195136"/>
          <a:ext cx="8382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4" name="貸付金平均値テキスト"/>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5" name="フローチャート: 判断 784"/>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133738</xdr:rowOff>
    </xdr:from>
    <xdr:to>
      <xdr:col>111</xdr:col>
      <xdr:colOff>177800</xdr:colOff>
      <xdr:row>53</xdr:row>
      <xdr:rowOff>148958</xdr:rowOff>
    </xdr:to>
    <xdr:cxnSp macro="">
      <xdr:nvCxnSpPr>
        <xdr:cNvPr id="786" name="直線コネクタ 785"/>
        <xdr:cNvCxnSpPr/>
      </xdr:nvCxnSpPr>
      <xdr:spPr>
        <a:xfrm flipV="1">
          <a:off x="20434300" y="9220588"/>
          <a:ext cx="889000" cy="1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7" name="フローチャート: 判断 786"/>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88" name="テキスト ボックス 787"/>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148958</xdr:rowOff>
    </xdr:from>
    <xdr:to>
      <xdr:col>107</xdr:col>
      <xdr:colOff>50800</xdr:colOff>
      <xdr:row>53</xdr:row>
      <xdr:rowOff>167894</xdr:rowOff>
    </xdr:to>
    <xdr:cxnSp macro="">
      <xdr:nvCxnSpPr>
        <xdr:cNvPr id="789" name="直線コネクタ 788"/>
        <xdr:cNvCxnSpPr/>
      </xdr:nvCxnSpPr>
      <xdr:spPr>
        <a:xfrm flipV="1">
          <a:off x="19545300" y="9235808"/>
          <a:ext cx="8890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0" name="フローチャート: 判断 789"/>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1" name="テキスト ボックス 790"/>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167894</xdr:rowOff>
    </xdr:from>
    <xdr:to>
      <xdr:col>102</xdr:col>
      <xdr:colOff>114300</xdr:colOff>
      <xdr:row>54</xdr:row>
      <xdr:rowOff>24352</xdr:rowOff>
    </xdr:to>
    <xdr:cxnSp macro="">
      <xdr:nvCxnSpPr>
        <xdr:cNvPr id="792" name="直線コネクタ 791"/>
        <xdr:cNvCxnSpPr/>
      </xdr:nvCxnSpPr>
      <xdr:spPr>
        <a:xfrm flipV="1">
          <a:off x="18656300" y="9254744"/>
          <a:ext cx="889000" cy="2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3" name="フローチャート: 判断 792"/>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124268</xdr:rowOff>
    </xdr:from>
    <xdr:ext cx="469744" cy="259045"/>
    <xdr:sp macro="" textlink="">
      <xdr:nvSpPr>
        <xdr:cNvPr id="794" name="テキスト ボックス 793"/>
        <xdr:cNvSpPr txBox="1"/>
      </xdr:nvSpPr>
      <xdr:spPr>
        <a:xfrm>
          <a:off x="19310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5" name="フローチャート: 判断 794"/>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165625</xdr:rowOff>
    </xdr:from>
    <xdr:ext cx="469744" cy="259045"/>
    <xdr:sp macro="" textlink="">
      <xdr:nvSpPr>
        <xdr:cNvPr id="796" name="テキスト ボックス 795"/>
        <xdr:cNvSpPr txBox="1"/>
      </xdr:nvSpPr>
      <xdr:spPr>
        <a:xfrm>
          <a:off x="18421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57486</xdr:rowOff>
    </xdr:from>
    <xdr:to>
      <xdr:col>116</xdr:col>
      <xdr:colOff>114300</xdr:colOff>
      <xdr:row>53</xdr:row>
      <xdr:rowOff>159086</xdr:rowOff>
    </xdr:to>
    <xdr:sp macro="" textlink="">
      <xdr:nvSpPr>
        <xdr:cNvPr id="802" name="楕円 801"/>
        <xdr:cNvSpPr/>
      </xdr:nvSpPr>
      <xdr:spPr>
        <a:xfrm>
          <a:off x="22110700" y="91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80363</xdr:rowOff>
    </xdr:from>
    <xdr:ext cx="534377" cy="259045"/>
    <xdr:sp macro="" textlink="">
      <xdr:nvSpPr>
        <xdr:cNvPr id="803" name="貸付金該当値テキスト"/>
        <xdr:cNvSpPr txBox="1"/>
      </xdr:nvSpPr>
      <xdr:spPr>
        <a:xfrm>
          <a:off x="22212300" y="899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82938</xdr:rowOff>
    </xdr:from>
    <xdr:to>
      <xdr:col>112</xdr:col>
      <xdr:colOff>38100</xdr:colOff>
      <xdr:row>54</xdr:row>
      <xdr:rowOff>13088</xdr:rowOff>
    </xdr:to>
    <xdr:sp macro="" textlink="">
      <xdr:nvSpPr>
        <xdr:cNvPr id="804" name="楕円 803"/>
        <xdr:cNvSpPr/>
      </xdr:nvSpPr>
      <xdr:spPr>
        <a:xfrm>
          <a:off x="21272500" y="91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29615</xdr:rowOff>
    </xdr:from>
    <xdr:ext cx="534377" cy="259045"/>
    <xdr:sp macro="" textlink="">
      <xdr:nvSpPr>
        <xdr:cNvPr id="805" name="テキスト ボックス 804"/>
        <xdr:cNvSpPr txBox="1"/>
      </xdr:nvSpPr>
      <xdr:spPr>
        <a:xfrm>
          <a:off x="21056111" y="89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98158</xdr:rowOff>
    </xdr:from>
    <xdr:to>
      <xdr:col>107</xdr:col>
      <xdr:colOff>101600</xdr:colOff>
      <xdr:row>54</xdr:row>
      <xdr:rowOff>28308</xdr:rowOff>
    </xdr:to>
    <xdr:sp macro="" textlink="">
      <xdr:nvSpPr>
        <xdr:cNvPr id="806" name="楕円 805"/>
        <xdr:cNvSpPr/>
      </xdr:nvSpPr>
      <xdr:spPr>
        <a:xfrm>
          <a:off x="20383500" y="91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44835</xdr:rowOff>
    </xdr:from>
    <xdr:ext cx="534377" cy="259045"/>
    <xdr:sp macro="" textlink="">
      <xdr:nvSpPr>
        <xdr:cNvPr id="807" name="テキスト ボックス 806"/>
        <xdr:cNvSpPr txBox="1"/>
      </xdr:nvSpPr>
      <xdr:spPr>
        <a:xfrm>
          <a:off x="20167111" y="89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117094</xdr:rowOff>
    </xdr:from>
    <xdr:to>
      <xdr:col>102</xdr:col>
      <xdr:colOff>165100</xdr:colOff>
      <xdr:row>54</xdr:row>
      <xdr:rowOff>47244</xdr:rowOff>
    </xdr:to>
    <xdr:sp macro="" textlink="">
      <xdr:nvSpPr>
        <xdr:cNvPr id="808" name="楕円 807"/>
        <xdr:cNvSpPr/>
      </xdr:nvSpPr>
      <xdr:spPr>
        <a:xfrm>
          <a:off x="19494500" y="920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63771</xdr:rowOff>
    </xdr:from>
    <xdr:ext cx="534377" cy="259045"/>
    <xdr:sp macro="" textlink="">
      <xdr:nvSpPr>
        <xdr:cNvPr id="809" name="テキスト ボックス 808"/>
        <xdr:cNvSpPr txBox="1"/>
      </xdr:nvSpPr>
      <xdr:spPr>
        <a:xfrm>
          <a:off x="19278111" y="897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145002</xdr:rowOff>
    </xdr:from>
    <xdr:to>
      <xdr:col>98</xdr:col>
      <xdr:colOff>38100</xdr:colOff>
      <xdr:row>54</xdr:row>
      <xdr:rowOff>75152</xdr:rowOff>
    </xdr:to>
    <xdr:sp macro="" textlink="">
      <xdr:nvSpPr>
        <xdr:cNvPr id="810" name="楕円 809"/>
        <xdr:cNvSpPr/>
      </xdr:nvSpPr>
      <xdr:spPr>
        <a:xfrm>
          <a:off x="18605500" y="923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91679</xdr:rowOff>
    </xdr:from>
    <xdr:ext cx="534377" cy="259045"/>
    <xdr:sp macro="" textlink="">
      <xdr:nvSpPr>
        <xdr:cNvPr id="811" name="テキスト ボックス 810"/>
        <xdr:cNvSpPr txBox="1"/>
      </xdr:nvSpPr>
      <xdr:spPr>
        <a:xfrm>
          <a:off x="18389111" y="900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6" name="直線コネクタ 835"/>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7" name="繰出金最小値テキスト"/>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38" name="直線コネクタ 837"/>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39" name="繰出金最大値テキスト"/>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0" name="直線コネクタ 839"/>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19723</xdr:rowOff>
    </xdr:from>
    <xdr:to>
      <xdr:col>116</xdr:col>
      <xdr:colOff>63500</xdr:colOff>
      <xdr:row>75</xdr:row>
      <xdr:rowOff>68796</xdr:rowOff>
    </xdr:to>
    <xdr:cxnSp macro="">
      <xdr:nvCxnSpPr>
        <xdr:cNvPr id="841" name="直線コネクタ 840"/>
        <xdr:cNvCxnSpPr/>
      </xdr:nvCxnSpPr>
      <xdr:spPr>
        <a:xfrm flipV="1">
          <a:off x="21323300" y="12878473"/>
          <a:ext cx="8382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2" name="繰出金平均値テキスト"/>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3" name="フローチャート: 判断 842"/>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61366</xdr:rowOff>
    </xdr:from>
    <xdr:to>
      <xdr:col>111</xdr:col>
      <xdr:colOff>177800</xdr:colOff>
      <xdr:row>75</xdr:row>
      <xdr:rowOff>68796</xdr:rowOff>
    </xdr:to>
    <xdr:cxnSp macro="">
      <xdr:nvCxnSpPr>
        <xdr:cNvPr id="844" name="直線コネクタ 843"/>
        <xdr:cNvCxnSpPr/>
      </xdr:nvCxnSpPr>
      <xdr:spPr>
        <a:xfrm>
          <a:off x="20434300" y="12920116"/>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5" name="フローチャート: 判断 844"/>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6" name="テキスト ボックス 845"/>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61366</xdr:rowOff>
    </xdr:from>
    <xdr:to>
      <xdr:col>107</xdr:col>
      <xdr:colOff>50800</xdr:colOff>
      <xdr:row>75</xdr:row>
      <xdr:rowOff>97695</xdr:rowOff>
    </xdr:to>
    <xdr:cxnSp macro="">
      <xdr:nvCxnSpPr>
        <xdr:cNvPr id="847" name="直線コネクタ 846"/>
        <xdr:cNvCxnSpPr/>
      </xdr:nvCxnSpPr>
      <xdr:spPr>
        <a:xfrm flipV="1">
          <a:off x="19545300" y="12920116"/>
          <a:ext cx="889000" cy="3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48" name="フローチャート: 判断 847"/>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49" name="テキスト ボックス 848"/>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97695</xdr:rowOff>
    </xdr:from>
    <xdr:to>
      <xdr:col>102</xdr:col>
      <xdr:colOff>114300</xdr:colOff>
      <xdr:row>75</xdr:row>
      <xdr:rowOff>142634</xdr:rowOff>
    </xdr:to>
    <xdr:cxnSp macro="">
      <xdr:nvCxnSpPr>
        <xdr:cNvPr id="850" name="直線コネクタ 849"/>
        <xdr:cNvCxnSpPr/>
      </xdr:nvCxnSpPr>
      <xdr:spPr>
        <a:xfrm flipV="1">
          <a:off x="18656300" y="12956445"/>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1" name="フローチャート: 判断 850"/>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2" name="テキスト ボックス 851"/>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3" name="フローチャート: 判断 852"/>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67143</xdr:rowOff>
    </xdr:from>
    <xdr:ext cx="534377" cy="259045"/>
    <xdr:sp macro="" textlink="">
      <xdr:nvSpPr>
        <xdr:cNvPr id="854" name="テキスト ボックス 853"/>
        <xdr:cNvSpPr txBox="1"/>
      </xdr:nvSpPr>
      <xdr:spPr>
        <a:xfrm>
          <a:off x="18389111" y="12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140373</xdr:rowOff>
    </xdr:from>
    <xdr:to>
      <xdr:col>116</xdr:col>
      <xdr:colOff>114300</xdr:colOff>
      <xdr:row>75</xdr:row>
      <xdr:rowOff>70523</xdr:rowOff>
    </xdr:to>
    <xdr:sp macro="" textlink="">
      <xdr:nvSpPr>
        <xdr:cNvPr id="860" name="楕円 859"/>
        <xdr:cNvSpPr/>
      </xdr:nvSpPr>
      <xdr:spPr>
        <a:xfrm>
          <a:off x="22110700" y="12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163250</xdr:rowOff>
    </xdr:from>
    <xdr:ext cx="534377" cy="259045"/>
    <xdr:sp macro="" textlink="">
      <xdr:nvSpPr>
        <xdr:cNvPr id="861" name="繰出金該当値テキスト"/>
        <xdr:cNvSpPr txBox="1"/>
      </xdr:nvSpPr>
      <xdr:spPr>
        <a:xfrm>
          <a:off x="22212300" y="126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17996</xdr:rowOff>
    </xdr:from>
    <xdr:to>
      <xdr:col>112</xdr:col>
      <xdr:colOff>38100</xdr:colOff>
      <xdr:row>75</xdr:row>
      <xdr:rowOff>119596</xdr:rowOff>
    </xdr:to>
    <xdr:sp macro="" textlink="">
      <xdr:nvSpPr>
        <xdr:cNvPr id="862" name="楕円 861"/>
        <xdr:cNvSpPr/>
      </xdr:nvSpPr>
      <xdr:spPr>
        <a:xfrm>
          <a:off x="21272500" y="128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136123</xdr:rowOff>
    </xdr:from>
    <xdr:ext cx="534377" cy="259045"/>
    <xdr:sp macro="" textlink="">
      <xdr:nvSpPr>
        <xdr:cNvPr id="863" name="テキスト ボックス 862"/>
        <xdr:cNvSpPr txBox="1"/>
      </xdr:nvSpPr>
      <xdr:spPr>
        <a:xfrm>
          <a:off x="21056111" y="1265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10566</xdr:rowOff>
    </xdr:from>
    <xdr:to>
      <xdr:col>107</xdr:col>
      <xdr:colOff>101600</xdr:colOff>
      <xdr:row>75</xdr:row>
      <xdr:rowOff>112166</xdr:rowOff>
    </xdr:to>
    <xdr:sp macro="" textlink="">
      <xdr:nvSpPr>
        <xdr:cNvPr id="864" name="楕円 863"/>
        <xdr:cNvSpPr/>
      </xdr:nvSpPr>
      <xdr:spPr>
        <a:xfrm>
          <a:off x="20383500" y="128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128693</xdr:rowOff>
    </xdr:from>
    <xdr:ext cx="534377" cy="259045"/>
    <xdr:sp macro="" textlink="">
      <xdr:nvSpPr>
        <xdr:cNvPr id="865" name="テキスト ボックス 864"/>
        <xdr:cNvSpPr txBox="1"/>
      </xdr:nvSpPr>
      <xdr:spPr>
        <a:xfrm>
          <a:off x="20167111" y="1264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46895</xdr:rowOff>
    </xdr:from>
    <xdr:to>
      <xdr:col>102</xdr:col>
      <xdr:colOff>165100</xdr:colOff>
      <xdr:row>75</xdr:row>
      <xdr:rowOff>148495</xdr:rowOff>
    </xdr:to>
    <xdr:sp macro="" textlink="">
      <xdr:nvSpPr>
        <xdr:cNvPr id="866" name="楕円 865"/>
        <xdr:cNvSpPr/>
      </xdr:nvSpPr>
      <xdr:spPr>
        <a:xfrm>
          <a:off x="19494500" y="129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165022</xdr:rowOff>
    </xdr:from>
    <xdr:ext cx="534377" cy="259045"/>
    <xdr:sp macro="" textlink="">
      <xdr:nvSpPr>
        <xdr:cNvPr id="867" name="テキスト ボックス 866"/>
        <xdr:cNvSpPr txBox="1"/>
      </xdr:nvSpPr>
      <xdr:spPr>
        <a:xfrm>
          <a:off x="19278111" y="126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91834</xdr:rowOff>
    </xdr:from>
    <xdr:to>
      <xdr:col>98</xdr:col>
      <xdr:colOff>38100</xdr:colOff>
      <xdr:row>76</xdr:row>
      <xdr:rowOff>21983</xdr:rowOff>
    </xdr:to>
    <xdr:sp macro="" textlink="">
      <xdr:nvSpPr>
        <xdr:cNvPr id="868" name="楕円 867"/>
        <xdr:cNvSpPr/>
      </xdr:nvSpPr>
      <xdr:spPr>
        <a:xfrm>
          <a:off x="18605500" y="129505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13110</xdr:rowOff>
    </xdr:from>
    <xdr:ext cx="534377" cy="259045"/>
    <xdr:sp macro="" textlink="">
      <xdr:nvSpPr>
        <xdr:cNvPr id="869" name="テキスト ボックス 868"/>
        <xdr:cNvSpPr txBox="1"/>
      </xdr:nvSpPr>
      <xdr:spPr>
        <a:xfrm>
          <a:off x="18389111" y="130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千円減少した。主な構成項目である補助費等は住民一人当たり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184,798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円減少しているものの依然として高止まりの傾向にある。また、更新整備分の普通建設事業費は住民一人当たり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88,937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との差が広がった。これは義務教育学校建設事業及び市内の各公共施設の長寿命化を目的とした改修工事等の事業費の増加によるものである。今後は公共施設等総合管理計画や緊急性を考慮して事業を精査し、事業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15,520
15,473
78.68
15,857,022
15,087,018
764,048
7,294,062
15,577,808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62302</xdr:rowOff>
    </xdr:from>
    <xdr:to>
      <xdr:col>24</xdr:col>
      <xdr:colOff>63500</xdr:colOff>
      <xdr:row>36</xdr:row>
      <xdr:rowOff>115207</xdr:rowOff>
    </xdr:to>
    <xdr:cxnSp macro="">
      <xdr:nvCxnSpPr>
        <xdr:cNvPr id="62" name="直線コネクタ 61"/>
        <xdr:cNvCxnSpPr/>
      </xdr:nvCxnSpPr>
      <xdr:spPr>
        <a:xfrm flipV="1">
          <a:off x="3797300" y="6234502"/>
          <a:ext cx="8382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115207</xdr:rowOff>
    </xdr:from>
    <xdr:to>
      <xdr:col>19</xdr:col>
      <xdr:colOff>177800</xdr:colOff>
      <xdr:row>36</xdr:row>
      <xdr:rowOff>116905</xdr:rowOff>
    </xdr:to>
    <xdr:cxnSp macro="">
      <xdr:nvCxnSpPr>
        <xdr:cNvPr id="65" name="直線コネクタ 64"/>
        <xdr:cNvCxnSpPr/>
      </xdr:nvCxnSpPr>
      <xdr:spPr>
        <a:xfrm flipV="1">
          <a:off x="2908300" y="6287407"/>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108676</xdr:rowOff>
    </xdr:from>
    <xdr:to>
      <xdr:col>15</xdr:col>
      <xdr:colOff>50800</xdr:colOff>
      <xdr:row>36</xdr:row>
      <xdr:rowOff>116905</xdr:rowOff>
    </xdr:to>
    <xdr:cxnSp macro="">
      <xdr:nvCxnSpPr>
        <xdr:cNvPr id="68" name="直線コネクタ 67"/>
        <xdr:cNvCxnSpPr/>
      </xdr:nvCxnSpPr>
      <xdr:spPr>
        <a:xfrm>
          <a:off x="2019300" y="628087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82223</xdr:rowOff>
    </xdr:from>
    <xdr:to>
      <xdr:col>10</xdr:col>
      <xdr:colOff>114300</xdr:colOff>
      <xdr:row>36</xdr:row>
      <xdr:rowOff>108676</xdr:rowOff>
    </xdr:to>
    <xdr:cxnSp macro="">
      <xdr:nvCxnSpPr>
        <xdr:cNvPr id="71" name="直線コネクタ 70"/>
        <xdr:cNvCxnSpPr/>
      </xdr:nvCxnSpPr>
      <xdr:spPr>
        <a:xfrm>
          <a:off x="1130300" y="6254423"/>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11502</xdr:rowOff>
    </xdr:from>
    <xdr:to>
      <xdr:col>24</xdr:col>
      <xdr:colOff>114300</xdr:colOff>
      <xdr:row>36</xdr:row>
      <xdr:rowOff>113102</xdr:rowOff>
    </xdr:to>
    <xdr:sp macro="" textlink="">
      <xdr:nvSpPr>
        <xdr:cNvPr id="81" name="楕円 80"/>
        <xdr:cNvSpPr/>
      </xdr:nvSpPr>
      <xdr:spPr>
        <a:xfrm>
          <a:off x="4584700" y="618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34379</xdr:rowOff>
    </xdr:from>
    <xdr:ext cx="469744" cy="259045"/>
    <xdr:sp macro="" textlink="">
      <xdr:nvSpPr>
        <xdr:cNvPr id="82" name="議会費該当値テキスト"/>
        <xdr:cNvSpPr txBox="1"/>
      </xdr:nvSpPr>
      <xdr:spPr>
        <a:xfrm>
          <a:off x="4686300" y="603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64407</xdr:rowOff>
    </xdr:from>
    <xdr:to>
      <xdr:col>20</xdr:col>
      <xdr:colOff>38100</xdr:colOff>
      <xdr:row>36</xdr:row>
      <xdr:rowOff>166007</xdr:rowOff>
    </xdr:to>
    <xdr:sp macro="" textlink="">
      <xdr:nvSpPr>
        <xdr:cNvPr id="83" name="楕円 82"/>
        <xdr:cNvSpPr/>
      </xdr:nvSpPr>
      <xdr:spPr>
        <a:xfrm>
          <a:off x="3746500" y="62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11084</xdr:rowOff>
    </xdr:from>
    <xdr:ext cx="469744" cy="259045"/>
    <xdr:sp macro="" textlink="">
      <xdr:nvSpPr>
        <xdr:cNvPr id="84" name="テキスト ボックス 83"/>
        <xdr:cNvSpPr txBox="1"/>
      </xdr:nvSpPr>
      <xdr:spPr>
        <a:xfrm>
          <a:off x="3562428" y="601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66105</xdr:rowOff>
    </xdr:from>
    <xdr:to>
      <xdr:col>15</xdr:col>
      <xdr:colOff>101600</xdr:colOff>
      <xdr:row>36</xdr:row>
      <xdr:rowOff>167705</xdr:rowOff>
    </xdr:to>
    <xdr:sp macro="" textlink="">
      <xdr:nvSpPr>
        <xdr:cNvPr id="85" name="楕円 84"/>
        <xdr:cNvSpPr/>
      </xdr:nvSpPr>
      <xdr:spPr>
        <a:xfrm>
          <a:off x="2857500" y="62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12782</xdr:rowOff>
    </xdr:from>
    <xdr:ext cx="469744" cy="259045"/>
    <xdr:sp macro="" textlink="">
      <xdr:nvSpPr>
        <xdr:cNvPr id="86" name="テキスト ボックス 85"/>
        <xdr:cNvSpPr txBox="1"/>
      </xdr:nvSpPr>
      <xdr:spPr>
        <a:xfrm>
          <a:off x="2673428" y="601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57876</xdr:rowOff>
    </xdr:from>
    <xdr:to>
      <xdr:col>10</xdr:col>
      <xdr:colOff>165100</xdr:colOff>
      <xdr:row>36</xdr:row>
      <xdr:rowOff>159476</xdr:rowOff>
    </xdr:to>
    <xdr:sp macro="" textlink="">
      <xdr:nvSpPr>
        <xdr:cNvPr id="87" name="楕円 86"/>
        <xdr:cNvSpPr/>
      </xdr:nvSpPr>
      <xdr:spPr>
        <a:xfrm>
          <a:off x="1968500" y="62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4553</xdr:rowOff>
    </xdr:from>
    <xdr:ext cx="469744" cy="259045"/>
    <xdr:sp macro="" textlink="">
      <xdr:nvSpPr>
        <xdr:cNvPr id="88" name="テキスト ボックス 87"/>
        <xdr:cNvSpPr txBox="1"/>
      </xdr:nvSpPr>
      <xdr:spPr>
        <a:xfrm>
          <a:off x="1784428" y="600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31423</xdr:rowOff>
    </xdr:from>
    <xdr:to>
      <xdr:col>6</xdr:col>
      <xdr:colOff>38100</xdr:colOff>
      <xdr:row>36</xdr:row>
      <xdr:rowOff>133023</xdr:rowOff>
    </xdr:to>
    <xdr:sp macro="" textlink="">
      <xdr:nvSpPr>
        <xdr:cNvPr id="89" name="楕円 88"/>
        <xdr:cNvSpPr/>
      </xdr:nvSpPr>
      <xdr:spPr>
        <a:xfrm>
          <a:off x="1079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149550</xdr:rowOff>
    </xdr:from>
    <xdr:ext cx="469744" cy="259045"/>
    <xdr:sp macro="" textlink="">
      <xdr:nvSpPr>
        <xdr:cNvPr id="90" name="テキスト ボックス 89"/>
        <xdr:cNvSpPr txBox="1"/>
      </xdr:nvSpPr>
      <xdr:spPr>
        <a:xfrm>
          <a:off x="895428" y="597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11678</xdr:rowOff>
    </xdr:from>
    <xdr:to>
      <xdr:col>24</xdr:col>
      <xdr:colOff>63500</xdr:colOff>
      <xdr:row>57</xdr:row>
      <xdr:rowOff>61054</xdr:rowOff>
    </xdr:to>
    <xdr:cxnSp macro="">
      <xdr:nvCxnSpPr>
        <xdr:cNvPr id="119" name="直線コネクタ 118"/>
        <xdr:cNvCxnSpPr/>
      </xdr:nvCxnSpPr>
      <xdr:spPr>
        <a:xfrm>
          <a:off x="3797300" y="9784328"/>
          <a:ext cx="838200" cy="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11678</xdr:rowOff>
    </xdr:from>
    <xdr:to>
      <xdr:col>19</xdr:col>
      <xdr:colOff>177800</xdr:colOff>
      <xdr:row>57</xdr:row>
      <xdr:rowOff>94609</xdr:rowOff>
    </xdr:to>
    <xdr:cxnSp macro="">
      <xdr:nvCxnSpPr>
        <xdr:cNvPr id="122" name="直線コネクタ 121"/>
        <xdr:cNvCxnSpPr/>
      </xdr:nvCxnSpPr>
      <xdr:spPr>
        <a:xfrm flipV="1">
          <a:off x="2908300" y="9784328"/>
          <a:ext cx="889000" cy="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148196</xdr:rowOff>
    </xdr:from>
    <xdr:to>
      <xdr:col>15</xdr:col>
      <xdr:colOff>50800</xdr:colOff>
      <xdr:row>57</xdr:row>
      <xdr:rowOff>94609</xdr:rowOff>
    </xdr:to>
    <xdr:cxnSp macro="">
      <xdr:nvCxnSpPr>
        <xdr:cNvPr id="125" name="直線コネクタ 124"/>
        <xdr:cNvCxnSpPr/>
      </xdr:nvCxnSpPr>
      <xdr:spPr>
        <a:xfrm>
          <a:off x="2019300" y="9406496"/>
          <a:ext cx="889000" cy="4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148196</xdr:rowOff>
    </xdr:from>
    <xdr:to>
      <xdr:col>10</xdr:col>
      <xdr:colOff>114300</xdr:colOff>
      <xdr:row>58</xdr:row>
      <xdr:rowOff>5283</xdr:rowOff>
    </xdr:to>
    <xdr:cxnSp macro="">
      <xdr:nvCxnSpPr>
        <xdr:cNvPr id="128" name="直線コネクタ 127"/>
        <xdr:cNvCxnSpPr/>
      </xdr:nvCxnSpPr>
      <xdr:spPr>
        <a:xfrm flipV="1">
          <a:off x="1130300" y="9406496"/>
          <a:ext cx="889000" cy="5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10254</xdr:rowOff>
    </xdr:from>
    <xdr:to>
      <xdr:col>24</xdr:col>
      <xdr:colOff>114300</xdr:colOff>
      <xdr:row>57</xdr:row>
      <xdr:rowOff>111854</xdr:rowOff>
    </xdr:to>
    <xdr:sp macro="" textlink="">
      <xdr:nvSpPr>
        <xdr:cNvPr id="138" name="楕円 137"/>
        <xdr:cNvSpPr/>
      </xdr:nvSpPr>
      <xdr:spPr>
        <a:xfrm>
          <a:off x="4584700" y="97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33131</xdr:rowOff>
    </xdr:from>
    <xdr:ext cx="599010" cy="259045"/>
    <xdr:sp macro="" textlink="">
      <xdr:nvSpPr>
        <xdr:cNvPr id="139" name="総務費該当値テキスト"/>
        <xdr:cNvSpPr txBox="1"/>
      </xdr:nvSpPr>
      <xdr:spPr>
        <a:xfrm>
          <a:off x="4686300" y="96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132328</xdr:rowOff>
    </xdr:from>
    <xdr:to>
      <xdr:col>20</xdr:col>
      <xdr:colOff>38100</xdr:colOff>
      <xdr:row>57</xdr:row>
      <xdr:rowOff>62478</xdr:rowOff>
    </xdr:to>
    <xdr:sp macro="" textlink="">
      <xdr:nvSpPr>
        <xdr:cNvPr id="140" name="楕円 139"/>
        <xdr:cNvSpPr/>
      </xdr:nvSpPr>
      <xdr:spPr>
        <a:xfrm>
          <a:off x="3746500" y="97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79005</xdr:rowOff>
    </xdr:from>
    <xdr:ext cx="599010" cy="259045"/>
    <xdr:sp macro="" textlink="">
      <xdr:nvSpPr>
        <xdr:cNvPr id="141" name="テキスト ボックス 140"/>
        <xdr:cNvSpPr txBox="1"/>
      </xdr:nvSpPr>
      <xdr:spPr>
        <a:xfrm>
          <a:off x="3497795" y="950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43809</xdr:rowOff>
    </xdr:from>
    <xdr:to>
      <xdr:col>15</xdr:col>
      <xdr:colOff>101600</xdr:colOff>
      <xdr:row>57</xdr:row>
      <xdr:rowOff>145409</xdr:rowOff>
    </xdr:to>
    <xdr:sp macro="" textlink="">
      <xdr:nvSpPr>
        <xdr:cNvPr id="142" name="楕円 141"/>
        <xdr:cNvSpPr/>
      </xdr:nvSpPr>
      <xdr:spPr>
        <a:xfrm>
          <a:off x="2857500" y="98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161936</xdr:rowOff>
    </xdr:from>
    <xdr:ext cx="599010" cy="259045"/>
    <xdr:sp macro="" textlink="">
      <xdr:nvSpPr>
        <xdr:cNvPr id="143" name="テキスト ボックス 142"/>
        <xdr:cNvSpPr txBox="1"/>
      </xdr:nvSpPr>
      <xdr:spPr>
        <a:xfrm>
          <a:off x="2608795" y="959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97396</xdr:rowOff>
    </xdr:from>
    <xdr:to>
      <xdr:col>10</xdr:col>
      <xdr:colOff>165100</xdr:colOff>
      <xdr:row>55</xdr:row>
      <xdr:rowOff>27546</xdr:rowOff>
    </xdr:to>
    <xdr:sp macro="" textlink="">
      <xdr:nvSpPr>
        <xdr:cNvPr id="144" name="楕円 143"/>
        <xdr:cNvSpPr/>
      </xdr:nvSpPr>
      <xdr:spPr>
        <a:xfrm>
          <a:off x="1968500" y="93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44073</xdr:rowOff>
    </xdr:from>
    <xdr:ext cx="599010" cy="259045"/>
    <xdr:sp macro="" textlink="">
      <xdr:nvSpPr>
        <xdr:cNvPr id="145" name="テキスト ボックス 144"/>
        <xdr:cNvSpPr txBox="1"/>
      </xdr:nvSpPr>
      <xdr:spPr>
        <a:xfrm>
          <a:off x="1719795" y="913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125933</xdr:rowOff>
    </xdr:from>
    <xdr:to>
      <xdr:col>6</xdr:col>
      <xdr:colOff>38100</xdr:colOff>
      <xdr:row>58</xdr:row>
      <xdr:rowOff>56083</xdr:rowOff>
    </xdr:to>
    <xdr:sp macro="" textlink="">
      <xdr:nvSpPr>
        <xdr:cNvPr id="146" name="楕円 145"/>
        <xdr:cNvSpPr/>
      </xdr:nvSpPr>
      <xdr:spPr>
        <a:xfrm>
          <a:off x="1079500" y="98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72610</xdr:rowOff>
    </xdr:from>
    <xdr:ext cx="599010" cy="259045"/>
    <xdr:sp macro="" textlink="">
      <xdr:nvSpPr>
        <xdr:cNvPr id="147" name="テキスト ボックス 146"/>
        <xdr:cNvSpPr txBox="1"/>
      </xdr:nvSpPr>
      <xdr:spPr>
        <a:xfrm>
          <a:off x="830795" y="967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165829</xdr:rowOff>
    </xdr:from>
    <xdr:to>
      <xdr:col>24</xdr:col>
      <xdr:colOff>63500</xdr:colOff>
      <xdr:row>76</xdr:row>
      <xdr:rowOff>78077</xdr:rowOff>
    </xdr:to>
    <xdr:cxnSp macro="">
      <xdr:nvCxnSpPr>
        <xdr:cNvPr id="177" name="直線コネクタ 176"/>
        <xdr:cNvCxnSpPr/>
      </xdr:nvCxnSpPr>
      <xdr:spPr>
        <a:xfrm flipV="1">
          <a:off x="3797300" y="13024579"/>
          <a:ext cx="838200" cy="8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78077</xdr:rowOff>
    </xdr:from>
    <xdr:to>
      <xdr:col>19</xdr:col>
      <xdr:colOff>177800</xdr:colOff>
      <xdr:row>76</xdr:row>
      <xdr:rowOff>86649</xdr:rowOff>
    </xdr:to>
    <xdr:cxnSp macro="">
      <xdr:nvCxnSpPr>
        <xdr:cNvPr id="180" name="直線コネクタ 179"/>
        <xdr:cNvCxnSpPr/>
      </xdr:nvCxnSpPr>
      <xdr:spPr>
        <a:xfrm flipV="1">
          <a:off x="2908300" y="13108277"/>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86649</xdr:rowOff>
    </xdr:from>
    <xdr:to>
      <xdr:col>15</xdr:col>
      <xdr:colOff>50800</xdr:colOff>
      <xdr:row>77</xdr:row>
      <xdr:rowOff>21034</xdr:rowOff>
    </xdr:to>
    <xdr:cxnSp macro="">
      <xdr:nvCxnSpPr>
        <xdr:cNvPr id="183" name="直線コネクタ 182"/>
        <xdr:cNvCxnSpPr/>
      </xdr:nvCxnSpPr>
      <xdr:spPr>
        <a:xfrm flipV="1">
          <a:off x="2019300" y="13116849"/>
          <a:ext cx="889000" cy="10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21034</xdr:rowOff>
    </xdr:from>
    <xdr:to>
      <xdr:col>10</xdr:col>
      <xdr:colOff>114300</xdr:colOff>
      <xdr:row>77</xdr:row>
      <xdr:rowOff>28425</xdr:rowOff>
    </xdr:to>
    <xdr:cxnSp macro="">
      <xdr:nvCxnSpPr>
        <xdr:cNvPr id="186" name="直線コネクタ 185"/>
        <xdr:cNvCxnSpPr/>
      </xdr:nvCxnSpPr>
      <xdr:spPr>
        <a:xfrm flipV="1">
          <a:off x="1130300" y="13222684"/>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115029</xdr:rowOff>
    </xdr:from>
    <xdr:to>
      <xdr:col>24</xdr:col>
      <xdr:colOff>114300</xdr:colOff>
      <xdr:row>76</xdr:row>
      <xdr:rowOff>45179</xdr:rowOff>
    </xdr:to>
    <xdr:sp macro="" textlink="">
      <xdr:nvSpPr>
        <xdr:cNvPr id="196" name="楕円 195"/>
        <xdr:cNvSpPr/>
      </xdr:nvSpPr>
      <xdr:spPr>
        <a:xfrm>
          <a:off x="4584700" y="129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137906</xdr:rowOff>
    </xdr:from>
    <xdr:ext cx="599010" cy="259045"/>
    <xdr:sp macro="" textlink="">
      <xdr:nvSpPr>
        <xdr:cNvPr id="197" name="民生費該当値テキスト"/>
        <xdr:cNvSpPr txBox="1"/>
      </xdr:nvSpPr>
      <xdr:spPr>
        <a:xfrm>
          <a:off x="4686300" y="1282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27277</xdr:rowOff>
    </xdr:from>
    <xdr:to>
      <xdr:col>20</xdr:col>
      <xdr:colOff>38100</xdr:colOff>
      <xdr:row>76</xdr:row>
      <xdr:rowOff>128877</xdr:rowOff>
    </xdr:to>
    <xdr:sp macro="" textlink="">
      <xdr:nvSpPr>
        <xdr:cNvPr id="198" name="楕円 197"/>
        <xdr:cNvSpPr/>
      </xdr:nvSpPr>
      <xdr:spPr>
        <a:xfrm>
          <a:off x="3746500" y="130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145404</xdr:rowOff>
    </xdr:from>
    <xdr:ext cx="599010" cy="259045"/>
    <xdr:sp macro="" textlink="">
      <xdr:nvSpPr>
        <xdr:cNvPr id="199" name="テキスト ボックス 198"/>
        <xdr:cNvSpPr txBox="1"/>
      </xdr:nvSpPr>
      <xdr:spPr>
        <a:xfrm>
          <a:off x="3497795" y="1283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35849</xdr:rowOff>
    </xdr:from>
    <xdr:to>
      <xdr:col>15</xdr:col>
      <xdr:colOff>101600</xdr:colOff>
      <xdr:row>76</xdr:row>
      <xdr:rowOff>137449</xdr:rowOff>
    </xdr:to>
    <xdr:sp macro="" textlink="">
      <xdr:nvSpPr>
        <xdr:cNvPr id="200" name="楕円 199"/>
        <xdr:cNvSpPr/>
      </xdr:nvSpPr>
      <xdr:spPr>
        <a:xfrm>
          <a:off x="2857500" y="130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153977</xdr:rowOff>
    </xdr:from>
    <xdr:ext cx="599010" cy="259045"/>
    <xdr:sp macro="" textlink="">
      <xdr:nvSpPr>
        <xdr:cNvPr id="201" name="テキスト ボックス 200"/>
        <xdr:cNvSpPr txBox="1"/>
      </xdr:nvSpPr>
      <xdr:spPr>
        <a:xfrm>
          <a:off x="2608795" y="12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141684</xdr:rowOff>
    </xdr:from>
    <xdr:to>
      <xdr:col>10</xdr:col>
      <xdr:colOff>165100</xdr:colOff>
      <xdr:row>77</xdr:row>
      <xdr:rowOff>71834</xdr:rowOff>
    </xdr:to>
    <xdr:sp macro="" textlink="">
      <xdr:nvSpPr>
        <xdr:cNvPr id="202" name="楕円 201"/>
        <xdr:cNvSpPr/>
      </xdr:nvSpPr>
      <xdr:spPr>
        <a:xfrm>
          <a:off x="1968500" y="1317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62961</xdr:rowOff>
    </xdr:from>
    <xdr:ext cx="599010" cy="259045"/>
    <xdr:sp macro="" textlink="">
      <xdr:nvSpPr>
        <xdr:cNvPr id="203" name="テキスト ボックス 202"/>
        <xdr:cNvSpPr txBox="1"/>
      </xdr:nvSpPr>
      <xdr:spPr>
        <a:xfrm>
          <a:off x="1719795" y="1326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149075</xdr:rowOff>
    </xdr:from>
    <xdr:to>
      <xdr:col>6</xdr:col>
      <xdr:colOff>38100</xdr:colOff>
      <xdr:row>77</xdr:row>
      <xdr:rowOff>79225</xdr:rowOff>
    </xdr:to>
    <xdr:sp macro="" textlink="">
      <xdr:nvSpPr>
        <xdr:cNvPr id="204" name="楕円 203"/>
        <xdr:cNvSpPr/>
      </xdr:nvSpPr>
      <xdr:spPr>
        <a:xfrm>
          <a:off x="1079500" y="131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70352</xdr:rowOff>
    </xdr:from>
    <xdr:ext cx="599010" cy="259045"/>
    <xdr:sp macro="" textlink="">
      <xdr:nvSpPr>
        <xdr:cNvPr id="205" name="テキスト ボックス 204"/>
        <xdr:cNvSpPr txBox="1"/>
      </xdr:nvSpPr>
      <xdr:spPr>
        <a:xfrm>
          <a:off x="830795" y="1327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68659</xdr:rowOff>
    </xdr:from>
    <xdr:to>
      <xdr:col>24</xdr:col>
      <xdr:colOff>63500</xdr:colOff>
      <xdr:row>92</xdr:row>
      <xdr:rowOff>106073</xdr:rowOff>
    </xdr:to>
    <xdr:cxnSp macro="">
      <xdr:nvCxnSpPr>
        <xdr:cNvPr id="234" name="直線コネクタ 233"/>
        <xdr:cNvCxnSpPr/>
      </xdr:nvCxnSpPr>
      <xdr:spPr>
        <a:xfrm>
          <a:off x="3797300" y="15842059"/>
          <a:ext cx="8382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68659</xdr:rowOff>
    </xdr:from>
    <xdr:to>
      <xdr:col>19</xdr:col>
      <xdr:colOff>177800</xdr:colOff>
      <xdr:row>92</xdr:row>
      <xdr:rowOff>79891</xdr:rowOff>
    </xdr:to>
    <xdr:cxnSp macro="">
      <xdr:nvCxnSpPr>
        <xdr:cNvPr id="237" name="直線コネクタ 236"/>
        <xdr:cNvCxnSpPr/>
      </xdr:nvCxnSpPr>
      <xdr:spPr>
        <a:xfrm flipV="1">
          <a:off x="2908300" y="15842059"/>
          <a:ext cx="8890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79891</xdr:rowOff>
    </xdr:from>
    <xdr:to>
      <xdr:col>15</xdr:col>
      <xdr:colOff>50800</xdr:colOff>
      <xdr:row>92</xdr:row>
      <xdr:rowOff>86855</xdr:rowOff>
    </xdr:to>
    <xdr:cxnSp macro="">
      <xdr:nvCxnSpPr>
        <xdr:cNvPr id="240" name="直線コネクタ 239"/>
        <xdr:cNvCxnSpPr/>
      </xdr:nvCxnSpPr>
      <xdr:spPr>
        <a:xfrm flipV="1">
          <a:off x="2019300" y="15853291"/>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86855</xdr:rowOff>
    </xdr:from>
    <xdr:to>
      <xdr:col>10</xdr:col>
      <xdr:colOff>114300</xdr:colOff>
      <xdr:row>93</xdr:row>
      <xdr:rowOff>43794</xdr:rowOff>
    </xdr:to>
    <xdr:cxnSp macro="">
      <xdr:nvCxnSpPr>
        <xdr:cNvPr id="243" name="直線コネクタ 242"/>
        <xdr:cNvCxnSpPr/>
      </xdr:nvCxnSpPr>
      <xdr:spPr>
        <a:xfrm flipV="1">
          <a:off x="1130300" y="15860255"/>
          <a:ext cx="889000" cy="12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55273</xdr:rowOff>
    </xdr:from>
    <xdr:to>
      <xdr:col>24</xdr:col>
      <xdr:colOff>114300</xdr:colOff>
      <xdr:row>92</xdr:row>
      <xdr:rowOff>156873</xdr:rowOff>
    </xdr:to>
    <xdr:sp macro="" textlink="">
      <xdr:nvSpPr>
        <xdr:cNvPr id="253" name="楕円 252"/>
        <xdr:cNvSpPr/>
      </xdr:nvSpPr>
      <xdr:spPr>
        <a:xfrm>
          <a:off x="4584700" y="1582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78150</xdr:rowOff>
    </xdr:from>
    <xdr:ext cx="599010" cy="259045"/>
    <xdr:sp macro="" textlink="">
      <xdr:nvSpPr>
        <xdr:cNvPr id="254" name="衛生費該当値テキスト"/>
        <xdr:cNvSpPr txBox="1"/>
      </xdr:nvSpPr>
      <xdr:spPr>
        <a:xfrm>
          <a:off x="4686300" y="1568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17859</xdr:rowOff>
    </xdr:from>
    <xdr:to>
      <xdr:col>20</xdr:col>
      <xdr:colOff>38100</xdr:colOff>
      <xdr:row>92</xdr:row>
      <xdr:rowOff>119459</xdr:rowOff>
    </xdr:to>
    <xdr:sp macro="" textlink="">
      <xdr:nvSpPr>
        <xdr:cNvPr id="255" name="楕円 254"/>
        <xdr:cNvSpPr/>
      </xdr:nvSpPr>
      <xdr:spPr>
        <a:xfrm>
          <a:off x="3746500" y="157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135986</xdr:rowOff>
    </xdr:from>
    <xdr:ext cx="599010" cy="259045"/>
    <xdr:sp macro="" textlink="">
      <xdr:nvSpPr>
        <xdr:cNvPr id="256" name="テキスト ボックス 255"/>
        <xdr:cNvSpPr txBox="1"/>
      </xdr:nvSpPr>
      <xdr:spPr>
        <a:xfrm>
          <a:off x="3497795" y="1556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29091</xdr:rowOff>
    </xdr:from>
    <xdr:to>
      <xdr:col>15</xdr:col>
      <xdr:colOff>101600</xdr:colOff>
      <xdr:row>92</xdr:row>
      <xdr:rowOff>130691</xdr:rowOff>
    </xdr:to>
    <xdr:sp macro="" textlink="">
      <xdr:nvSpPr>
        <xdr:cNvPr id="257" name="楕円 256"/>
        <xdr:cNvSpPr/>
      </xdr:nvSpPr>
      <xdr:spPr>
        <a:xfrm>
          <a:off x="2857500" y="1580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147218</xdr:rowOff>
    </xdr:from>
    <xdr:ext cx="599010" cy="259045"/>
    <xdr:sp macro="" textlink="">
      <xdr:nvSpPr>
        <xdr:cNvPr id="258" name="テキスト ボックス 257"/>
        <xdr:cNvSpPr txBox="1"/>
      </xdr:nvSpPr>
      <xdr:spPr>
        <a:xfrm>
          <a:off x="2608795" y="1557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36055</xdr:rowOff>
    </xdr:from>
    <xdr:to>
      <xdr:col>10</xdr:col>
      <xdr:colOff>165100</xdr:colOff>
      <xdr:row>92</xdr:row>
      <xdr:rowOff>137655</xdr:rowOff>
    </xdr:to>
    <xdr:sp macro="" textlink="">
      <xdr:nvSpPr>
        <xdr:cNvPr id="259" name="楕円 258"/>
        <xdr:cNvSpPr/>
      </xdr:nvSpPr>
      <xdr:spPr>
        <a:xfrm>
          <a:off x="1968500" y="158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154182</xdr:rowOff>
    </xdr:from>
    <xdr:ext cx="599010" cy="259045"/>
    <xdr:sp macro="" textlink="">
      <xdr:nvSpPr>
        <xdr:cNvPr id="260" name="テキスト ボックス 259"/>
        <xdr:cNvSpPr txBox="1"/>
      </xdr:nvSpPr>
      <xdr:spPr>
        <a:xfrm>
          <a:off x="1719795" y="155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164444</xdr:rowOff>
    </xdr:from>
    <xdr:to>
      <xdr:col>6</xdr:col>
      <xdr:colOff>38100</xdr:colOff>
      <xdr:row>93</xdr:row>
      <xdr:rowOff>94594</xdr:rowOff>
    </xdr:to>
    <xdr:sp macro="" textlink="">
      <xdr:nvSpPr>
        <xdr:cNvPr id="261" name="楕円 260"/>
        <xdr:cNvSpPr/>
      </xdr:nvSpPr>
      <xdr:spPr>
        <a:xfrm>
          <a:off x="1079500" y="159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111121</xdr:rowOff>
    </xdr:from>
    <xdr:ext cx="599010" cy="259045"/>
    <xdr:sp macro="" textlink="">
      <xdr:nvSpPr>
        <xdr:cNvPr id="262" name="テキスト ボックス 261"/>
        <xdr:cNvSpPr txBox="1"/>
      </xdr:nvSpPr>
      <xdr:spPr>
        <a:xfrm>
          <a:off x="830795" y="1571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17399</xdr:rowOff>
    </xdr:from>
    <xdr:to>
      <xdr:col>55</xdr:col>
      <xdr:colOff>0</xdr:colOff>
      <xdr:row>37</xdr:row>
      <xdr:rowOff>61290</xdr:rowOff>
    </xdr:to>
    <xdr:cxnSp macro="">
      <xdr:nvCxnSpPr>
        <xdr:cNvPr id="289" name="直線コネクタ 288"/>
        <xdr:cNvCxnSpPr/>
      </xdr:nvCxnSpPr>
      <xdr:spPr>
        <a:xfrm flipV="1">
          <a:off x="9639300" y="6361049"/>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61290</xdr:rowOff>
    </xdr:from>
    <xdr:to>
      <xdr:col>50</xdr:col>
      <xdr:colOff>114300</xdr:colOff>
      <xdr:row>37</xdr:row>
      <xdr:rowOff>71349</xdr:rowOff>
    </xdr:to>
    <xdr:cxnSp macro="">
      <xdr:nvCxnSpPr>
        <xdr:cNvPr id="292" name="直線コネクタ 291"/>
        <xdr:cNvCxnSpPr/>
      </xdr:nvCxnSpPr>
      <xdr:spPr>
        <a:xfrm flipV="1">
          <a:off x="8750300" y="6404940"/>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69062</xdr:rowOff>
    </xdr:from>
    <xdr:to>
      <xdr:col>45</xdr:col>
      <xdr:colOff>177800</xdr:colOff>
      <xdr:row>37</xdr:row>
      <xdr:rowOff>71349</xdr:rowOff>
    </xdr:to>
    <xdr:cxnSp macro="">
      <xdr:nvCxnSpPr>
        <xdr:cNvPr id="295" name="直線コネクタ 294"/>
        <xdr:cNvCxnSpPr/>
      </xdr:nvCxnSpPr>
      <xdr:spPr>
        <a:xfrm>
          <a:off x="7861300" y="641271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33401</xdr:rowOff>
    </xdr:from>
    <xdr:to>
      <xdr:col>41</xdr:col>
      <xdr:colOff>50800</xdr:colOff>
      <xdr:row>37</xdr:row>
      <xdr:rowOff>69062</xdr:rowOff>
    </xdr:to>
    <xdr:cxnSp macro="">
      <xdr:nvCxnSpPr>
        <xdr:cNvPr id="298" name="直線コネクタ 297"/>
        <xdr:cNvCxnSpPr/>
      </xdr:nvCxnSpPr>
      <xdr:spPr>
        <a:xfrm>
          <a:off x="6972300" y="637705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macro="" textlink="">
      <xdr:nvSpPr>
        <xdr:cNvPr id="300" name="テキスト ボックス 299"/>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macro="" textlink="">
      <xdr:nvSpPr>
        <xdr:cNvPr id="302" name="テキスト ボックス 301"/>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138049</xdr:rowOff>
    </xdr:from>
    <xdr:to>
      <xdr:col>55</xdr:col>
      <xdr:colOff>50800</xdr:colOff>
      <xdr:row>37</xdr:row>
      <xdr:rowOff>68199</xdr:rowOff>
    </xdr:to>
    <xdr:sp macro="" textlink="">
      <xdr:nvSpPr>
        <xdr:cNvPr id="308" name="楕円 307"/>
        <xdr:cNvSpPr/>
      </xdr:nvSpPr>
      <xdr:spPr>
        <a:xfrm>
          <a:off x="104267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160926</xdr:rowOff>
    </xdr:from>
    <xdr:ext cx="469744" cy="259045"/>
    <xdr:sp macro="" textlink="">
      <xdr:nvSpPr>
        <xdr:cNvPr id="309" name="労働費該当値テキスト"/>
        <xdr:cNvSpPr txBox="1"/>
      </xdr:nvSpPr>
      <xdr:spPr>
        <a:xfrm>
          <a:off x="10528300" y="616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10490</xdr:rowOff>
    </xdr:from>
    <xdr:to>
      <xdr:col>50</xdr:col>
      <xdr:colOff>165100</xdr:colOff>
      <xdr:row>37</xdr:row>
      <xdr:rowOff>112090</xdr:rowOff>
    </xdr:to>
    <xdr:sp macro="" textlink="">
      <xdr:nvSpPr>
        <xdr:cNvPr id="310" name="楕円 309"/>
        <xdr:cNvSpPr/>
      </xdr:nvSpPr>
      <xdr:spPr>
        <a:xfrm>
          <a:off x="9588500" y="63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128617</xdr:rowOff>
    </xdr:from>
    <xdr:ext cx="469744" cy="259045"/>
    <xdr:sp macro="" textlink="">
      <xdr:nvSpPr>
        <xdr:cNvPr id="311" name="テキスト ボックス 310"/>
        <xdr:cNvSpPr txBox="1"/>
      </xdr:nvSpPr>
      <xdr:spPr>
        <a:xfrm>
          <a:off x="9404428" y="612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20549</xdr:rowOff>
    </xdr:from>
    <xdr:to>
      <xdr:col>46</xdr:col>
      <xdr:colOff>38100</xdr:colOff>
      <xdr:row>37</xdr:row>
      <xdr:rowOff>122149</xdr:rowOff>
    </xdr:to>
    <xdr:sp macro="" textlink="">
      <xdr:nvSpPr>
        <xdr:cNvPr id="312" name="楕円 311"/>
        <xdr:cNvSpPr/>
      </xdr:nvSpPr>
      <xdr:spPr>
        <a:xfrm>
          <a:off x="8699500" y="63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138676</xdr:rowOff>
    </xdr:from>
    <xdr:ext cx="469744" cy="259045"/>
    <xdr:sp macro="" textlink="">
      <xdr:nvSpPr>
        <xdr:cNvPr id="313" name="テキスト ボックス 312"/>
        <xdr:cNvSpPr txBox="1"/>
      </xdr:nvSpPr>
      <xdr:spPr>
        <a:xfrm>
          <a:off x="8515428" y="613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18262</xdr:rowOff>
    </xdr:from>
    <xdr:to>
      <xdr:col>41</xdr:col>
      <xdr:colOff>101600</xdr:colOff>
      <xdr:row>37</xdr:row>
      <xdr:rowOff>119862</xdr:rowOff>
    </xdr:to>
    <xdr:sp macro="" textlink="">
      <xdr:nvSpPr>
        <xdr:cNvPr id="314" name="楕円 313"/>
        <xdr:cNvSpPr/>
      </xdr:nvSpPr>
      <xdr:spPr>
        <a:xfrm>
          <a:off x="7810500" y="6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136389</xdr:rowOff>
    </xdr:from>
    <xdr:ext cx="469744" cy="259045"/>
    <xdr:sp macro="" textlink="">
      <xdr:nvSpPr>
        <xdr:cNvPr id="315" name="テキスト ボックス 314"/>
        <xdr:cNvSpPr txBox="1"/>
      </xdr:nvSpPr>
      <xdr:spPr>
        <a:xfrm>
          <a:off x="7626428" y="613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154051</xdr:rowOff>
    </xdr:from>
    <xdr:to>
      <xdr:col>36</xdr:col>
      <xdr:colOff>165100</xdr:colOff>
      <xdr:row>37</xdr:row>
      <xdr:rowOff>84201</xdr:rowOff>
    </xdr:to>
    <xdr:sp macro="" textlink="">
      <xdr:nvSpPr>
        <xdr:cNvPr id="316" name="楕円 315"/>
        <xdr:cNvSpPr/>
      </xdr:nvSpPr>
      <xdr:spPr>
        <a:xfrm>
          <a:off x="6921500" y="63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100728</xdr:rowOff>
    </xdr:from>
    <xdr:ext cx="469744" cy="259045"/>
    <xdr:sp macro="" textlink="">
      <xdr:nvSpPr>
        <xdr:cNvPr id="317" name="テキスト ボックス 316"/>
        <xdr:cNvSpPr txBox="1"/>
      </xdr:nvSpPr>
      <xdr:spPr>
        <a:xfrm>
          <a:off x="6737428" y="610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166942</xdr:rowOff>
    </xdr:from>
    <xdr:to>
      <xdr:col>55</xdr:col>
      <xdr:colOff>0</xdr:colOff>
      <xdr:row>57</xdr:row>
      <xdr:rowOff>168484</xdr:rowOff>
    </xdr:to>
    <xdr:cxnSp macro="">
      <xdr:nvCxnSpPr>
        <xdr:cNvPr id="346" name="直線コネクタ 345"/>
        <xdr:cNvCxnSpPr/>
      </xdr:nvCxnSpPr>
      <xdr:spPr>
        <a:xfrm flipV="1">
          <a:off x="9639300" y="9939592"/>
          <a:ext cx="8382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155092</xdr:rowOff>
    </xdr:from>
    <xdr:to>
      <xdr:col>50</xdr:col>
      <xdr:colOff>114300</xdr:colOff>
      <xdr:row>57</xdr:row>
      <xdr:rowOff>168484</xdr:rowOff>
    </xdr:to>
    <xdr:cxnSp macro="">
      <xdr:nvCxnSpPr>
        <xdr:cNvPr id="349" name="直線コネクタ 348"/>
        <xdr:cNvCxnSpPr/>
      </xdr:nvCxnSpPr>
      <xdr:spPr>
        <a:xfrm>
          <a:off x="8750300" y="9927742"/>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117449</xdr:rowOff>
    </xdr:from>
    <xdr:to>
      <xdr:col>45</xdr:col>
      <xdr:colOff>177800</xdr:colOff>
      <xdr:row>57</xdr:row>
      <xdr:rowOff>155092</xdr:rowOff>
    </xdr:to>
    <xdr:cxnSp macro="">
      <xdr:nvCxnSpPr>
        <xdr:cNvPr id="352" name="直線コネクタ 351"/>
        <xdr:cNvCxnSpPr/>
      </xdr:nvCxnSpPr>
      <xdr:spPr>
        <a:xfrm>
          <a:off x="7861300" y="9890099"/>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117449</xdr:rowOff>
    </xdr:from>
    <xdr:to>
      <xdr:col>41</xdr:col>
      <xdr:colOff>50800</xdr:colOff>
      <xdr:row>58</xdr:row>
      <xdr:rowOff>40563</xdr:rowOff>
    </xdr:to>
    <xdr:cxnSp macro="">
      <xdr:nvCxnSpPr>
        <xdr:cNvPr id="355" name="直線コネクタ 354"/>
        <xdr:cNvCxnSpPr/>
      </xdr:nvCxnSpPr>
      <xdr:spPr>
        <a:xfrm flipV="1">
          <a:off x="6972300" y="9890099"/>
          <a:ext cx="889000" cy="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116142</xdr:rowOff>
    </xdr:from>
    <xdr:to>
      <xdr:col>55</xdr:col>
      <xdr:colOff>50800</xdr:colOff>
      <xdr:row>58</xdr:row>
      <xdr:rowOff>46292</xdr:rowOff>
    </xdr:to>
    <xdr:sp macro="" textlink="">
      <xdr:nvSpPr>
        <xdr:cNvPr id="365" name="楕円 364"/>
        <xdr:cNvSpPr/>
      </xdr:nvSpPr>
      <xdr:spPr>
        <a:xfrm>
          <a:off x="10426700" y="98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94569</xdr:rowOff>
    </xdr:from>
    <xdr:ext cx="534377" cy="259045"/>
    <xdr:sp macro="" textlink="">
      <xdr:nvSpPr>
        <xdr:cNvPr id="366" name="農林水産業費該当値テキスト"/>
        <xdr:cNvSpPr txBox="1"/>
      </xdr:nvSpPr>
      <xdr:spPr>
        <a:xfrm>
          <a:off x="10528300" y="98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117684</xdr:rowOff>
    </xdr:from>
    <xdr:to>
      <xdr:col>50</xdr:col>
      <xdr:colOff>165100</xdr:colOff>
      <xdr:row>58</xdr:row>
      <xdr:rowOff>47834</xdr:rowOff>
    </xdr:to>
    <xdr:sp macro="" textlink="">
      <xdr:nvSpPr>
        <xdr:cNvPr id="367" name="楕円 366"/>
        <xdr:cNvSpPr/>
      </xdr:nvSpPr>
      <xdr:spPr>
        <a:xfrm>
          <a:off x="9588500" y="989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38961</xdr:rowOff>
    </xdr:from>
    <xdr:ext cx="534377" cy="259045"/>
    <xdr:sp macro="" textlink="">
      <xdr:nvSpPr>
        <xdr:cNvPr id="368" name="テキスト ボックス 367"/>
        <xdr:cNvSpPr txBox="1"/>
      </xdr:nvSpPr>
      <xdr:spPr>
        <a:xfrm>
          <a:off x="9372111" y="99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104292</xdr:rowOff>
    </xdr:from>
    <xdr:to>
      <xdr:col>46</xdr:col>
      <xdr:colOff>38100</xdr:colOff>
      <xdr:row>58</xdr:row>
      <xdr:rowOff>34442</xdr:rowOff>
    </xdr:to>
    <xdr:sp macro="" textlink="">
      <xdr:nvSpPr>
        <xdr:cNvPr id="369" name="楕円 368"/>
        <xdr:cNvSpPr/>
      </xdr:nvSpPr>
      <xdr:spPr>
        <a:xfrm>
          <a:off x="8699500" y="98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25569</xdr:rowOff>
    </xdr:from>
    <xdr:ext cx="534377" cy="259045"/>
    <xdr:sp macro="" textlink="">
      <xdr:nvSpPr>
        <xdr:cNvPr id="370" name="テキスト ボックス 369"/>
        <xdr:cNvSpPr txBox="1"/>
      </xdr:nvSpPr>
      <xdr:spPr>
        <a:xfrm>
          <a:off x="8483111" y="996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66649</xdr:rowOff>
    </xdr:from>
    <xdr:to>
      <xdr:col>41</xdr:col>
      <xdr:colOff>101600</xdr:colOff>
      <xdr:row>57</xdr:row>
      <xdr:rowOff>168249</xdr:rowOff>
    </xdr:to>
    <xdr:sp macro="" textlink="">
      <xdr:nvSpPr>
        <xdr:cNvPr id="371" name="楕円 370"/>
        <xdr:cNvSpPr/>
      </xdr:nvSpPr>
      <xdr:spPr>
        <a:xfrm>
          <a:off x="7810500" y="98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159376</xdr:rowOff>
    </xdr:from>
    <xdr:ext cx="534377" cy="259045"/>
    <xdr:sp macro="" textlink="">
      <xdr:nvSpPr>
        <xdr:cNvPr id="372" name="テキスト ボックス 371"/>
        <xdr:cNvSpPr txBox="1"/>
      </xdr:nvSpPr>
      <xdr:spPr>
        <a:xfrm>
          <a:off x="7594111" y="99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161213</xdr:rowOff>
    </xdr:from>
    <xdr:to>
      <xdr:col>36</xdr:col>
      <xdr:colOff>165100</xdr:colOff>
      <xdr:row>58</xdr:row>
      <xdr:rowOff>91363</xdr:rowOff>
    </xdr:to>
    <xdr:sp macro="" textlink="">
      <xdr:nvSpPr>
        <xdr:cNvPr id="373" name="楕円 372"/>
        <xdr:cNvSpPr/>
      </xdr:nvSpPr>
      <xdr:spPr>
        <a:xfrm>
          <a:off x="6921500" y="993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82490</xdr:rowOff>
    </xdr:from>
    <xdr:ext cx="469744" cy="259045"/>
    <xdr:sp macro="" textlink="">
      <xdr:nvSpPr>
        <xdr:cNvPr id="374" name="テキスト ボックス 373"/>
        <xdr:cNvSpPr txBox="1"/>
      </xdr:nvSpPr>
      <xdr:spPr>
        <a:xfrm>
          <a:off x="6737428" y="1002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149403</xdr:rowOff>
    </xdr:from>
    <xdr:to>
      <xdr:col>55</xdr:col>
      <xdr:colOff>0</xdr:colOff>
      <xdr:row>77</xdr:row>
      <xdr:rowOff>142418</xdr:rowOff>
    </xdr:to>
    <xdr:cxnSp macro="">
      <xdr:nvCxnSpPr>
        <xdr:cNvPr id="403" name="直線コネクタ 402"/>
        <xdr:cNvCxnSpPr/>
      </xdr:nvCxnSpPr>
      <xdr:spPr>
        <a:xfrm>
          <a:off x="9639300" y="13008153"/>
          <a:ext cx="838200" cy="33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149403</xdr:rowOff>
    </xdr:from>
    <xdr:to>
      <xdr:col>50</xdr:col>
      <xdr:colOff>114300</xdr:colOff>
      <xdr:row>76</xdr:row>
      <xdr:rowOff>157238</xdr:rowOff>
    </xdr:to>
    <xdr:cxnSp macro="">
      <xdr:nvCxnSpPr>
        <xdr:cNvPr id="406" name="直線コネクタ 405"/>
        <xdr:cNvCxnSpPr/>
      </xdr:nvCxnSpPr>
      <xdr:spPr>
        <a:xfrm flipV="1">
          <a:off x="8750300" y="13008153"/>
          <a:ext cx="889000" cy="1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157238</xdr:rowOff>
    </xdr:from>
    <xdr:to>
      <xdr:col>45</xdr:col>
      <xdr:colOff>177800</xdr:colOff>
      <xdr:row>77</xdr:row>
      <xdr:rowOff>83553</xdr:rowOff>
    </xdr:to>
    <xdr:cxnSp macro="">
      <xdr:nvCxnSpPr>
        <xdr:cNvPr id="409" name="直線コネクタ 408"/>
        <xdr:cNvCxnSpPr/>
      </xdr:nvCxnSpPr>
      <xdr:spPr>
        <a:xfrm flipV="1">
          <a:off x="7861300" y="13187438"/>
          <a:ext cx="889000" cy="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83553</xdr:rowOff>
    </xdr:from>
    <xdr:to>
      <xdr:col>41</xdr:col>
      <xdr:colOff>50800</xdr:colOff>
      <xdr:row>78</xdr:row>
      <xdr:rowOff>41072</xdr:rowOff>
    </xdr:to>
    <xdr:cxnSp macro="">
      <xdr:nvCxnSpPr>
        <xdr:cNvPr id="412" name="直線コネクタ 411"/>
        <xdr:cNvCxnSpPr/>
      </xdr:nvCxnSpPr>
      <xdr:spPr>
        <a:xfrm flipV="1">
          <a:off x="6972300" y="13285203"/>
          <a:ext cx="8890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91618</xdr:rowOff>
    </xdr:from>
    <xdr:to>
      <xdr:col>55</xdr:col>
      <xdr:colOff>50800</xdr:colOff>
      <xdr:row>78</xdr:row>
      <xdr:rowOff>21768</xdr:rowOff>
    </xdr:to>
    <xdr:sp macro="" textlink="">
      <xdr:nvSpPr>
        <xdr:cNvPr id="422" name="楕円 421"/>
        <xdr:cNvSpPr/>
      </xdr:nvSpPr>
      <xdr:spPr>
        <a:xfrm>
          <a:off x="10426700" y="132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70045</xdr:rowOff>
    </xdr:from>
    <xdr:ext cx="534377" cy="259045"/>
    <xdr:sp macro="" textlink="">
      <xdr:nvSpPr>
        <xdr:cNvPr id="423" name="商工費該当値テキスト"/>
        <xdr:cNvSpPr txBox="1"/>
      </xdr:nvSpPr>
      <xdr:spPr>
        <a:xfrm>
          <a:off x="10528300" y="1327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98603</xdr:rowOff>
    </xdr:from>
    <xdr:to>
      <xdr:col>50</xdr:col>
      <xdr:colOff>165100</xdr:colOff>
      <xdr:row>76</xdr:row>
      <xdr:rowOff>28752</xdr:rowOff>
    </xdr:to>
    <xdr:sp macro="" textlink="">
      <xdr:nvSpPr>
        <xdr:cNvPr id="424" name="楕円 423"/>
        <xdr:cNvSpPr/>
      </xdr:nvSpPr>
      <xdr:spPr>
        <a:xfrm>
          <a:off x="9588500" y="129573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45280</xdr:rowOff>
    </xdr:from>
    <xdr:ext cx="534377" cy="259045"/>
    <xdr:sp macro="" textlink="">
      <xdr:nvSpPr>
        <xdr:cNvPr id="425" name="テキスト ボックス 424"/>
        <xdr:cNvSpPr txBox="1"/>
      </xdr:nvSpPr>
      <xdr:spPr>
        <a:xfrm>
          <a:off x="9372111" y="127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106438</xdr:rowOff>
    </xdr:from>
    <xdr:to>
      <xdr:col>46</xdr:col>
      <xdr:colOff>38100</xdr:colOff>
      <xdr:row>77</xdr:row>
      <xdr:rowOff>36588</xdr:rowOff>
    </xdr:to>
    <xdr:sp macro="" textlink="">
      <xdr:nvSpPr>
        <xdr:cNvPr id="426" name="楕円 425"/>
        <xdr:cNvSpPr/>
      </xdr:nvSpPr>
      <xdr:spPr>
        <a:xfrm>
          <a:off x="8699500" y="1313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53115</xdr:rowOff>
    </xdr:from>
    <xdr:ext cx="534377" cy="259045"/>
    <xdr:sp macro="" textlink="">
      <xdr:nvSpPr>
        <xdr:cNvPr id="427" name="テキスト ボックス 426"/>
        <xdr:cNvSpPr txBox="1"/>
      </xdr:nvSpPr>
      <xdr:spPr>
        <a:xfrm>
          <a:off x="8483111" y="1291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32753</xdr:rowOff>
    </xdr:from>
    <xdr:to>
      <xdr:col>41</xdr:col>
      <xdr:colOff>101600</xdr:colOff>
      <xdr:row>77</xdr:row>
      <xdr:rowOff>134353</xdr:rowOff>
    </xdr:to>
    <xdr:sp macro="" textlink="">
      <xdr:nvSpPr>
        <xdr:cNvPr id="428" name="楕円 427"/>
        <xdr:cNvSpPr/>
      </xdr:nvSpPr>
      <xdr:spPr>
        <a:xfrm>
          <a:off x="7810500" y="132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125480</xdr:rowOff>
    </xdr:from>
    <xdr:ext cx="534377" cy="259045"/>
    <xdr:sp macro="" textlink="">
      <xdr:nvSpPr>
        <xdr:cNvPr id="429" name="テキスト ボックス 428"/>
        <xdr:cNvSpPr txBox="1"/>
      </xdr:nvSpPr>
      <xdr:spPr>
        <a:xfrm>
          <a:off x="7594111" y="133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161722</xdr:rowOff>
    </xdr:from>
    <xdr:to>
      <xdr:col>36</xdr:col>
      <xdr:colOff>165100</xdr:colOff>
      <xdr:row>78</xdr:row>
      <xdr:rowOff>91872</xdr:rowOff>
    </xdr:to>
    <xdr:sp macro="" textlink="">
      <xdr:nvSpPr>
        <xdr:cNvPr id="430" name="楕円 429"/>
        <xdr:cNvSpPr/>
      </xdr:nvSpPr>
      <xdr:spPr>
        <a:xfrm>
          <a:off x="6921500" y="133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82999</xdr:rowOff>
    </xdr:from>
    <xdr:ext cx="534377" cy="259045"/>
    <xdr:sp macro="" textlink="">
      <xdr:nvSpPr>
        <xdr:cNvPr id="431" name="テキスト ボックス 430"/>
        <xdr:cNvSpPr txBox="1"/>
      </xdr:nvSpPr>
      <xdr:spPr>
        <a:xfrm>
          <a:off x="6705111" y="1345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47250</xdr:rowOff>
    </xdr:from>
    <xdr:to>
      <xdr:col>55</xdr:col>
      <xdr:colOff>0</xdr:colOff>
      <xdr:row>94</xdr:row>
      <xdr:rowOff>52082</xdr:rowOff>
    </xdr:to>
    <xdr:cxnSp macro="">
      <xdr:nvCxnSpPr>
        <xdr:cNvPr id="458" name="直線コネクタ 457"/>
        <xdr:cNvCxnSpPr/>
      </xdr:nvCxnSpPr>
      <xdr:spPr>
        <a:xfrm flipV="1">
          <a:off x="9639300" y="16163550"/>
          <a:ext cx="8382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52082</xdr:rowOff>
    </xdr:from>
    <xdr:to>
      <xdr:col>50</xdr:col>
      <xdr:colOff>114300</xdr:colOff>
      <xdr:row>94</xdr:row>
      <xdr:rowOff>101285</xdr:rowOff>
    </xdr:to>
    <xdr:cxnSp macro="">
      <xdr:nvCxnSpPr>
        <xdr:cNvPr id="461" name="直線コネクタ 460"/>
        <xdr:cNvCxnSpPr/>
      </xdr:nvCxnSpPr>
      <xdr:spPr>
        <a:xfrm flipV="1">
          <a:off x="8750300" y="16168382"/>
          <a:ext cx="889000" cy="4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65349</xdr:rowOff>
    </xdr:from>
    <xdr:to>
      <xdr:col>45</xdr:col>
      <xdr:colOff>177800</xdr:colOff>
      <xdr:row>94</xdr:row>
      <xdr:rowOff>101285</xdr:rowOff>
    </xdr:to>
    <xdr:cxnSp macro="">
      <xdr:nvCxnSpPr>
        <xdr:cNvPr id="464" name="直線コネクタ 463"/>
        <xdr:cNvCxnSpPr/>
      </xdr:nvCxnSpPr>
      <xdr:spPr>
        <a:xfrm>
          <a:off x="7861300" y="16181649"/>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65349</xdr:rowOff>
    </xdr:from>
    <xdr:to>
      <xdr:col>41</xdr:col>
      <xdr:colOff>50800</xdr:colOff>
      <xdr:row>94</xdr:row>
      <xdr:rowOff>167429</xdr:rowOff>
    </xdr:to>
    <xdr:cxnSp macro="">
      <xdr:nvCxnSpPr>
        <xdr:cNvPr id="467" name="直線コネクタ 466"/>
        <xdr:cNvCxnSpPr/>
      </xdr:nvCxnSpPr>
      <xdr:spPr>
        <a:xfrm flipV="1">
          <a:off x="6972300" y="16181649"/>
          <a:ext cx="889000" cy="10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68817</xdr:rowOff>
    </xdr:from>
    <xdr:ext cx="534377" cy="259045"/>
    <xdr:sp macro="" textlink="">
      <xdr:nvSpPr>
        <xdr:cNvPr id="469" name="テキスト ボックス 468"/>
        <xdr:cNvSpPr txBox="1"/>
      </xdr:nvSpPr>
      <xdr:spPr>
        <a:xfrm>
          <a:off x="7594111" y="166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167900</xdr:rowOff>
    </xdr:from>
    <xdr:to>
      <xdr:col>55</xdr:col>
      <xdr:colOff>50800</xdr:colOff>
      <xdr:row>94</xdr:row>
      <xdr:rowOff>98050</xdr:rowOff>
    </xdr:to>
    <xdr:sp macro="" textlink="">
      <xdr:nvSpPr>
        <xdr:cNvPr id="477" name="楕円 476"/>
        <xdr:cNvSpPr/>
      </xdr:nvSpPr>
      <xdr:spPr>
        <a:xfrm>
          <a:off x="10426700" y="16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19327</xdr:rowOff>
    </xdr:from>
    <xdr:ext cx="599010" cy="259045"/>
    <xdr:sp macro="" textlink="">
      <xdr:nvSpPr>
        <xdr:cNvPr id="478" name="土木費該当値テキスト"/>
        <xdr:cNvSpPr txBox="1"/>
      </xdr:nvSpPr>
      <xdr:spPr>
        <a:xfrm>
          <a:off x="10528300" y="1596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1282</xdr:rowOff>
    </xdr:from>
    <xdr:to>
      <xdr:col>50</xdr:col>
      <xdr:colOff>165100</xdr:colOff>
      <xdr:row>94</xdr:row>
      <xdr:rowOff>102882</xdr:rowOff>
    </xdr:to>
    <xdr:sp macro="" textlink="">
      <xdr:nvSpPr>
        <xdr:cNvPr id="479" name="楕円 478"/>
        <xdr:cNvSpPr/>
      </xdr:nvSpPr>
      <xdr:spPr>
        <a:xfrm>
          <a:off x="9588500" y="161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119409</xdr:rowOff>
    </xdr:from>
    <xdr:ext cx="599010" cy="259045"/>
    <xdr:sp macro="" textlink="">
      <xdr:nvSpPr>
        <xdr:cNvPr id="480" name="テキスト ボックス 479"/>
        <xdr:cNvSpPr txBox="1"/>
      </xdr:nvSpPr>
      <xdr:spPr>
        <a:xfrm>
          <a:off x="9339795" y="1589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50485</xdr:rowOff>
    </xdr:from>
    <xdr:to>
      <xdr:col>46</xdr:col>
      <xdr:colOff>38100</xdr:colOff>
      <xdr:row>94</xdr:row>
      <xdr:rowOff>152085</xdr:rowOff>
    </xdr:to>
    <xdr:sp macro="" textlink="">
      <xdr:nvSpPr>
        <xdr:cNvPr id="481" name="楕円 480"/>
        <xdr:cNvSpPr/>
      </xdr:nvSpPr>
      <xdr:spPr>
        <a:xfrm>
          <a:off x="8699500" y="1616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168612</xdr:rowOff>
    </xdr:from>
    <xdr:ext cx="599010" cy="259045"/>
    <xdr:sp macro="" textlink="">
      <xdr:nvSpPr>
        <xdr:cNvPr id="482" name="テキスト ボックス 481"/>
        <xdr:cNvSpPr txBox="1"/>
      </xdr:nvSpPr>
      <xdr:spPr>
        <a:xfrm>
          <a:off x="8450795" y="1594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14549</xdr:rowOff>
    </xdr:from>
    <xdr:to>
      <xdr:col>41</xdr:col>
      <xdr:colOff>101600</xdr:colOff>
      <xdr:row>94</xdr:row>
      <xdr:rowOff>116149</xdr:rowOff>
    </xdr:to>
    <xdr:sp macro="" textlink="">
      <xdr:nvSpPr>
        <xdr:cNvPr id="483" name="楕円 482"/>
        <xdr:cNvSpPr/>
      </xdr:nvSpPr>
      <xdr:spPr>
        <a:xfrm>
          <a:off x="7810500" y="1613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132676</xdr:rowOff>
    </xdr:from>
    <xdr:ext cx="599010" cy="259045"/>
    <xdr:sp macro="" textlink="">
      <xdr:nvSpPr>
        <xdr:cNvPr id="484" name="テキスト ボックス 483"/>
        <xdr:cNvSpPr txBox="1"/>
      </xdr:nvSpPr>
      <xdr:spPr>
        <a:xfrm>
          <a:off x="7561795" y="1590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116629</xdr:rowOff>
    </xdr:from>
    <xdr:to>
      <xdr:col>36</xdr:col>
      <xdr:colOff>165100</xdr:colOff>
      <xdr:row>95</xdr:row>
      <xdr:rowOff>46779</xdr:rowOff>
    </xdr:to>
    <xdr:sp macro="" textlink="">
      <xdr:nvSpPr>
        <xdr:cNvPr id="485" name="楕円 484"/>
        <xdr:cNvSpPr/>
      </xdr:nvSpPr>
      <xdr:spPr>
        <a:xfrm>
          <a:off x="6921500" y="162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63306</xdr:rowOff>
    </xdr:from>
    <xdr:ext cx="599010" cy="259045"/>
    <xdr:sp macro="" textlink="">
      <xdr:nvSpPr>
        <xdr:cNvPr id="486" name="テキスト ボックス 485"/>
        <xdr:cNvSpPr txBox="1"/>
      </xdr:nvSpPr>
      <xdr:spPr>
        <a:xfrm>
          <a:off x="6672795" y="1600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26238</xdr:rowOff>
    </xdr:from>
    <xdr:to>
      <xdr:col>85</xdr:col>
      <xdr:colOff>127000</xdr:colOff>
      <xdr:row>36</xdr:row>
      <xdr:rowOff>53061</xdr:rowOff>
    </xdr:to>
    <xdr:cxnSp macro="">
      <xdr:nvCxnSpPr>
        <xdr:cNvPr id="515" name="直線コネクタ 514"/>
        <xdr:cNvCxnSpPr/>
      </xdr:nvCxnSpPr>
      <xdr:spPr>
        <a:xfrm flipV="1">
          <a:off x="15481300" y="6198438"/>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53061</xdr:rowOff>
    </xdr:from>
    <xdr:to>
      <xdr:col>81</xdr:col>
      <xdr:colOff>50800</xdr:colOff>
      <xdr:row>36</xdr:row>
      <xdr:rowOff>77769</xdr:rowOff>
    </xdr:to>
    <xdr:cxnSp macro="">
      <xdr:nvCxnSpPr>
        <xdr:cNvPr id="518" name="直線コネクタ 517"/>
        <xdr:cNvCxnSpPr/>
      </xdr:nvCxnSpPr>
      <xdr:spPr>
        <a:xfrm flipV="1">
          <a:off x="14592300" y="6225261"/>
          <a:ext cx="889000" cy="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32658</xdr:rowOff>
    </xdr:from>
    <xdr:to>
      <xdr:col>76</xdr:col>
      <xdr:colOff>114300</xdr:colOff>
      <xdr:row>36</xdr:row>
      <xdr:rowOff>77769</xdr:rowOff>
    </xdr:to>
    <xdr:cxnSp macro="">
      <xdr:nvCxnSpPr>
        <xdr:cNvPr id="521" name="直線コネクタ 520"/>
        <xdr:cNvCxnSpPr/>
      </xdr:nvCxnSpPr>
      <xdr:spPr>
        <a:xfrm>
          <a:off x="13703300" y="6204858"/>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32658</xdr:rowOff>
    </xdr:from>
    <xdr:to>
      <xdr:col>71</xdr:col>
      <xdr:colOff>177800</xdr:colOff>
      <xdr:row>36</xdr:row>
      <xdr:rowOff>134975</xdr:rowOff>
    </xdr:to>
    <xdr:cxnSp macro="">
      <xdr:nvCxnSpPr>
        <xdr:cNvPr id="524" name="直線コネクタ 523"/>
        <xdr:cNvCxnSpPr/>
      </xdr:nvCxnSpPr>
      <xdr:spPr>
        <a:xfrm flipV="1">
          <a:off x="12814300" y="6204858"/>
          <a:ext cx="889000" cy="10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125506</xdr:rowOff>
    </xdr:from>
    <xdr:ext cx="534377" cy="259045"/>
    <xdr:sp macro="" textlink="">
      <xdr:nvSpPr>
        <xdr:cNvPr id="526" name="テキスト ボックス 525"/>
        <xdr:cNvSpPr txBox="1"/>
      </xdr:nvSpPr>
      <xdr:spPr>
        <a:xfrm>
          <a:off x="13436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146888</xdr:rowOff>
    </xdr:from>
    <xdr:to>
      <xdr:col>85</xdr:col>
      <xdr:colOff>177800</xdr:colOff>
      <xdr:row>36</xdr:row>
      <xdr:rowOff>77038</xdr:rowOff>
    </xdr:to>
    <xdr:sp macro="" textlink="">
      <xdr:nvSpPr>
        <xdr:cNvPr id="534" name="楕円 533"/>
        <xdr:cNvSpPr/>
      </xdr:nvSpPr>
      <xdr:spPr>
        <a:xfrm>
          <a:off x="16268700" y="61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169765</xdr:rowOff>
    </xdr:from>
    <xdr:ext cx="534377" cy="259045"/>
    <xdr:sp macro="" textlink="">
      <xdr:nvSpPr>
        <xdr:cNvPr id="535" name="消防費該当値テキスト"/>
        <xdr:cNvSpPr txBox="1"/>
      </xdr:nvSpPr>
      <xdr:spPr>
        <a:xfrm>
          <a:off x="16370300" y="59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2261</xdr:rowOff>
    </xdr:from>
    <xdr:to>
      <xdr:col>81</xdr:col>
      <xdr:colOff>101600</xdr:colOff>
      <xdr:row>36</xdr:row>
      <xdr:rowOff>103861</xdr:rowOff>
    </xdr:to>
    <xdr:sp macro="" textlink="">
      <xdr:nvSpPr>
        <xdr:cNvPr id="536" name="楕円 535"/>
        <xdr:cNvSpPr/>
      </xdr:nvSpPr>
      <xdr:spPr>
        <a:xfrm>
          <a:off x="15430500" y="61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120388</xdr:rowOff>
    </xdr:from>
    <xdr:ext cx="534377" cy="259045"/>
    <xdr:sp macro="" textlink="">
      <xdr:nvSpPr>
        <xdr:cNvPr id="537" name="テキスト ボックス 536"/>
        <xdr:cNvSpPr txBox="1"/>
      </xdr:nvSpPr>
      <xdr:spPr>
        <a:xfrm>
          <a:off x="15214111" y="594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26969</xdr:rowOff>
    </xdr:from>
    <xdr:to>
      <xdr:col>76</xdr:col>
      <xdr:colOff>165100</xdr:colOff>
      <xdr:row>36</xdr:row>
      <xdr:rowOff>128569</xdr:rowOff>
    </xdr:to>
    <xdr:sp macro="" textlink="">
      <xdr:nvSpPr>
        <xdr:cNvPr id="538" name="楕円 537"/>
        <xdr:cNvSpPr/>
      </xdr:nvSpPr>
      <xdr:spPr>
        <a:xfrm>
          <a:off x="14541500" y="619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145096</xdr:rowOff>
    </xdr:from>
    <xdr:ext cx="534377" cy="259045"/>
    <xdr:sp macro="" textlink="">
      <xdr:nvSpPr>
        <xdr:cNvPr id="539" name="テキスト ボックス 538"/>
        <xdr:cNvSpPr txBox="1"/>
      </xdr:nvSpPr>
      <xdr:spPr>
        <a:xfrm>
          <a:off x="14325111" y="597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153308</xdr:rowOff>
    </xdr:from>
    <xdr:to>
      <xdr:col>72</xdr:col>
      <xdr:colOff>38100</xdr:colOff>
      <xdr:row>36</xdr:row>
      <xdr:rowOff>83458</xdr:rowOff>
    </xdr:to>
    <xdr:sp macro="" textlink="">
      <xdr:nvSpPr>
        <xdr:cNvPr id="540" name="楕円 539"/>
        <xdr:cNvSpPr/>
      </xdr:nvSpPr>
      <xdr:spPr>
        <a:xfrm>
          <a:off x="13652500" y="615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99985</xdr:rowOff>
    </xdr:from>
    <xdr:ext cx="534377" cy="259045"/>
    <xdr:sp macro="" textlink="">
      <xdr:nvSpPr>
        <xdr:cNvPr id="541" name="テキスト ボックス 540"/>
        <xdr:cNvSpPr txBox="1"/>
      </xdr:nvSpPr>
      <xdr:spPr>
        <a:xfrm>
          <a:off x="13436111" y="592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84175</xdr:rowOff>
    </xdr:from>
    <xdr:to>
      <xdr:col>67</xdr:col>
      <xdr:colOff>101600</xdr:colOff>
      <xdr:row>37</xdr:row>
      <xdr:rowOff>14325</xdr:rowOff>
    </xdr:to>
    <xdr:sp macro="" textlink="">
      <xdr:nvSpPr>
        <xdr:cNvPr id="542" name="楕円 541"/>
        <xdr:cNvSpPr/>
      </xdr:nvSpPr>
      <xdr:spPr>
        <a:xfrm>
          <a:off x="12763500" y="62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5452</xdr:rowOff>
    </xdr:from>
    <xdr:ext cx="534377" cy="259045"/>
    <xdr:sp macro="" textlink="">
      <xdr:nvSpPr>
        <xdr:cNvPr id="543" name="テキスト ボックス 542"/>
        <xdr:cNvSpPr txBox="1"/>
      </xdr:nvSpPr>
      <xdr:spPr>
        <a:xfrm>
          <a:off x="12547111" y="634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158826</xdr:rowOff>
    </xdr:from>
    <xdr:to>
      <xdr:col>85</xdr:col>
      <xdr:colOff>127000</xdr:colOff>
      <xdr:row>56</xdr:row>
      <xdr:rowOff>64750</xdr:rowOff>
    </xdr:to>
    <xdr:cxnSp macro="">
      <xdr:nvCxnSpPr>
        <xdr:cNvPr id="572" name="直線コネクタ 571"/>
        <xdr:cNvCxnSpPr/>
      </xdr:nvCxnSpPr>
      <xdr:spPr>
        <a:xfrm flipV="1">
          <a:off x="15481300" y="9588576"/>
          <a:ext cx="838200" cy="7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64750</xdr:rowOff>
    </xdr:from>
    <xdr:to>
      <xdr:col>81</xdr:col>
      <xdr:colOff>50800</xdr:colOff>
      <xdr:row>56</xdr:row>
      <xdr:rowOff>116025</xdr:rowOff>
    </xdr:to>
    <xdr:cxnSp macro="">
      <xdr:nvCxnSpPr>
        <xdr:cNvPr id="575" name="直線コネクタ 574"/>
        <xdr:cNvCxnSpPr/>
      </xdr:nvCxnSpPr>
      <xdr:spPr>
        <a:xfrm flipV="1">
          <a:off x="14592300" y="9665950"/>
          <a:ext cx="8890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34872</xdr:rowOff>
    </xdr:from>
    <xdr:to>
      <xdr:col>76</xdr:col>
      <xdr:colOff>114300</xdr:colOff>
      <xdr:row>56</xdr:row>
      <xdr:rowOff>116025</xdr:rowOff>
    </xdr:to>
    <xdr:cxnSp macro="">
      <xdr:nvCxnSpPr>
        <xdr:cNvPr id="578" name="直線コネクタ 577"/>
        <xdr:cNvCxnSpPr/>
      </xdr:nvCxnSpPr>
      <xdr:spPr>
        <a:xfrm>
          <a:off x="13703300" y="963607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34872</xdr:rowOff>
    </xdr:from>
    <xdr:to>
      <xdr:col>71</xdr:col>
      <xdr:colOff>177800</xdr:colOff>
      <xdr:row>57</xdr:row>
      <xdr:rowOff>28722</xdr:rowOff>
    </xdr:to>
    <xdr:cxnSp macro="">
      <xdr:nvCxnSpPr>
        <xdr:cNvPr id="581" name="直線コネクタ 580"/>
        <xdr:cNvCxnSpPr/>
      </xdr:nvCxnSpPr>
      <xdr:spPr>
        <a:xfrm flipV="1">
          <a:off x="12814300" y="9636072"/>
          <a:ext cx="889000" cy="16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108026</xdr:rowOff>
    </xdr:from>
    <xdr:to>
      <xdr:col>85</xdr:col>
      <xdr:colOff>177800</xdr:colOff>
      <xdr:row>56</xdr:row>
      <xdr:rowOff>38176</xdr:rowOff>
    </xdr:to>
    <xdr:sp macro="" textlink="">
      <xdr:nvSpPr>
        <xdr:cNvPr id="591" name="楕円 590"/>
        <xdr:cNvSpPr/>
      </xdr:nvSpPr>
      <xdr:spPr>
        <a:xfrm>
          <a:off x="16268700" y="95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130903</xdr:rowOff>
    </xdr:from>
    <xdr:ext cx="534377" cy="259045"/>
    <xdr:sp macro="" textlink="">
      <xdr:nvSpPr>
        <xdr:cNvPr id="592" name="教育費該当値テキスト"/>
        <xdr:cNvSpPr txBox="1"/>
      </xdr:nvSpPr>
      <xdr:spPr>
        <a:xfrm>
          <a:off x="16370300" y="93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13950</xdr:rowOff>
    </xdr:from>
    <xdr:to>
      <xdr:col>81</xdr:col>
      <xdr:colOff>101600</xdr:colOff>
      <xdr:row>56</xdr:row>
      <xdr:rowOff>115550</xdr:rowOff>
    </xdr:to>
    <xdr:sp macro="" textlink="">
      <xdr:nvSpPr>
        <xdr:cNvPr id="593" name="楕円 592"/>
        <xdr:cNvSpPr/>
      </xdr:nvSpPr>
      <xdr:spPr>
        <a:xfrm>
          <a:off x="15430500" y="96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106677</xdr:rowOff>
    </xdr:from>
    <xdr:ext cx="534377" cy="259045"/>
    <xdr:sp macro="" textlink="">
      <xdr:nvSpPr>
        <xdr:cNvPr id="594" name="テキスト ボックス 593"/>
        <xdr:cNvSpPr txBox="1"/>
      </xdr:nvSpPr>
      <xdr:spPr>
        <a:xfrm>
          <a:off x="15214111" y="970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65225</xdr:rowOff>
    </xdr:from>
    <xdr:to>
      <xdr:col>76</xdr:col>
      <xdr:colOff>165100</xdr:colOff>
      <xdr:row>56</xdr:row>
      <xdr:rowOff>166825</xdr:rowOff>
    </xdr:to>
    <xdr:sp macro="" textlink="">
      <xdr:nvSpPr>
        <xdr:cNvPr id="595" name="楕円 594"/>
        <xdr:cNvSpPr/>
      </xdr:nvSpPr>
      <xdr:spPr>
        <a:xfrm>
          <a:off x="14541500" y="96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157952</xdr:rowOff>
    </xdr:from>
    <xdr:ext cx="534377" cy="259045"/>
    <xdr:sp macro="" textlink="">
      <xdr:nvSpPr>
        <xdr:cNvPr id="596" name="テキスト ボックス 595"/>
        <xdr:cNvSpPr txBox="1"/>
      </xdr:nvSpPr>
      <xdr:spPr>
        <a:xfrm>
          <a:off x="14325111" y="975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155522</xdr:rowOff>
    </xdr:from>
    <xdr:to>
      <xdr:col>72</xdr:col>
      <xdr:colOff>38100</xdr:colOff>
      <xdr:row>56</xdr:row>
      <xdr:rowOff>85672</xdr:rowOff>
    </xdr:to>
    <xdr:sp macro="" textlink="">
      <xdr:nvSpPr>
        <xdr:cNvPr id="597" name="楕円 596"/>
        <xdr:cNvSpPr/>
      </xdr:nvSpPr>
      <xdr:spPr>
        <a:xfrm>
          <a:off x="13652500" y="95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102199</xdr:rowOff>
    </xdr:from>
    <xdr:ext cx="534377" cy="259045"/>
    <xdr:sp macro="" textlink="">
      <xdr:nvSpPr>
        <xdr:cNvPr id="598" name="テキスト ボックス 597"/>
        <xdr:cNvSpPr txBox="1"/>
      </xdr:nvSpPr>
      <xdr:spPr>
        <a:xfrm>
          <a:off x="13436111" y="93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149372</xdr:rowOff>
    </xdr:from>
    <xdr:to>
      <xdr:col>67</xdr:col>
      <xdr:colOff>101600</xdr:colOff>
      <xdr:row>57</xdr:row>
      <xdr:rowOff>79522</xdr:rowOff>
    </xdr:to>
    <xdr:sp macro="" textlink="">
      <xdr:nvSpPr>
        <xdr:cNvPr id="599" name="楕円 598"/>
        <xdr:cNvSpPr/>
      </xdr:nvSpPr>
      <xdr:spPr>
        <a:xfrm>
          <a:off x="12763500" y="97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70649</xdr:rowOff>
    </xdr:from>
    <xdr:ext cx="534377" cy="259045"/>
    <xdr:sp macro="" textlink="">
      <xdr:nvSpPr>
        <xdr:cNvPr id="600" name="テキスト ボックス 599"/>
        <xdr:cNvSpPr txBox="1"/>
      </xdr:nvSpPr>
      <xdr:spPr>
        <a:xfrm>
          <a:off x="12547111" y="984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145808</xdr:rowOff>
    </xdr:from>
    <xdr:to>
      <xdr:col>85</xdr:col>
      <xdr:colOff>127000</xdr:colOff>
      <xdr:row>95</xdr:row>
      <xdr:rowOff>69762</xdr:rowOff>
    </xdr:to>
    <xdr:cxnSp macro="">
      <xdr:nvCxnSpPr>
        <xdr:cNvPr id="687" name="直線コネクタ 686"/>
        <xdr:cNvCxnSpPr/>
      </xdr:nvCxnSpPr>
      <xdr:spPr>
        <a:xfrm flipV="1">
          <a:off x="15481300" y="16262108"/>
          <a:ext cx="838200" cy="9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69762</xdr:rowOff>
    </xdr:from>
    <xdr:to>
      <xdr:col>81</xdr:col>
      <xdr:colOff>50800</xdr:colOff>
      <xdr:row>95</xdr:row>
      <xdr:rowOff>146813</xdr:rowOff>
    </xdr:to>
    <xdr:cxnSp macro="">
      <xdr:nvCxnSpPr>
        <xdr:cNvPr id="690" name="直線コネクタ 689"/>
        <xdr:cNvCxnSpPr/>
      </xdr:nvCxnSpPr>
      <xdr:spPr>
        <a:xfrm flipV="1">
          <a:off x="14592300" y="16357512"/>
          <a:ext cx="889000" cy="7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146813</xdr:rowOff>
    </xdr:from>
    <xdr:to>
      <xdr:col>76</xdr:col>
      <xdr:colOff>114300</xdr:colOff>
      <xdr:row>96</xdr:row>
      <xdr:rowOff>70586</xdr:rowOff>
    </xdr:to>
    <xdr:cxnSp macro="">
      <xdr:nvCxnSpPr>
        <xdr:cNvPr id="693" name="直線コネクタ 692"/>
        <xdr:cNvCxnSpPr/>
      </xdr:nvCxnSpPr>
      <xdr:spPr>
        <a:xfrm flipV="1">
          <a:off x="13703300" y="16434563"/>
          <a:ext cx="889000" cy="9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70586</xdr:rowOff>
    </xdr:from>
    <xdr:to>
      <xdr:col>71</xdr:col>
      <xdr:colOff>177800</xdr:colOff>
      <xdr:row>96</xdr:row>
      <xdr:rowOff>104750</xdr:rowOff>
    </xdr:to>
    <xdr:cxnSp macro="">
      <xdr:nvCxnSpPr>
        <xdr:cNvPr id="696" name="直線コネクタ 695"/>
        <xdr:cNvCxnSpPr/>
      </xdr:nvCxnSpPr>
      <xdr:spPr>
        <a:xfrm flipV="1">
          <a:off x="12814300" y="16529786"/>
          <a:ext cx="889000" cy="3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8" name="テキスト ボックス 697"/>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0" name="テキスト ボックス 699"/>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95008</xdr:rowOff>
    </xdr:from>
    <xdr:to>
      <xdr:col>85</xdr:col>
      <xdr:colOff>177800</xdr:colOff>
      <xdr:row>95</xdr:row>
      <xdr:rowOff>25158</xdr:rowOff>
    </xdr:to>
    <xdr:sp macro="" textlink="">
      <xdr:nvSpPr>
        <xdr:cNvPr id="706" name="楕円 705"/>
        <xdr:cNvSpPr/>
      </xdr:nvSpPr>
      <xdr:spPr>
        <a:xfrm>
          <a:off x="16268700" y="162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117885</xdr:rowOff>
    </xdr:from>
    <xdr:ext cx="534377" cy="259045"/>
    <xdr:sp macro="" textlink="">
      <xdr:nvSpPr>
        <xdr:cNvPr id="707" name="公債費該当値テキスト"/>
        <xdr:cNvSpPr txBox="1"/>
      </xdr:nvSpPr>
      <xdr:spPr>
        <a:xfrm>
          <a:off x="16370300" y="160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18962</xdr:rowOff>
    </xdr:from>
    <xdr:to>
      <xdr:col>81</xdr:col>
      <xdr:colOff>101600</xdr:colOff>
      <xdr:row>95</xdr:row>
      <xdr:rowOff>120562</xdr:rowOff>
    </xdr:to>
    <xdr:sp macro="" textlink="">
      <xdr:nvSpPr>
        <xdr:cNvPr id="708" name="楕円 707"/>
        <xdr:cNvSpPr/>
      </xdr:nvSpPr>
      <xdr:spPr>
        <a:xfrm>
          <a:off x="15430500" y="163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137089</xdr:rowOff>
    </xdr:from>
    <xdr:ext cx="534377" cy="259045"/>
    <xdr:sp macro="" textlink="">
      <xdr:nvSpPr>
        <xdr:cNvPr id="709" name="テキスト ボックス 708"/>
        <xdr:cNvSpPr txBox="1"/>
      </xdr:nvSpPr>
      <xdr:spPr>
        <a:xfrm>
          <a:off x="15214111" y="160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96013</xdr:rowOff>
    </xdr:from>
    <xdr:to>
      <xdr:col>76</xdr:col>
      <xdr:colOff>165100</xdr:colOff>
      <xdr:row>96</xdr:row>
      <xdr:rowOff>26163</xdr:rowOff>
    </xdr:to>
    <xdr:sp macro="" textlink="">
      <xdr:nvSpPr>
        <xdr:cNvPr id="710" name="楕円 709"/>
        <xdr:cNvSpPr/>
      </xdr:nvSpPr>
      <xdr:spPr>
        <a:xfrm>
          <a:off x="14541500" y="1638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42690</xdr:rowOff>
    </xdr:from>
    <xdr:ext cx="534377" cy="259045"/>
    <xdr:sp macro="" textlink="">
      <xdr:nvSpPr>
        <xdr:cNvPr id="711" name="テキスト ボックス 710"/>
        <xdr:cNvSpPr txBox="1"/>
      </xdr:nvSpPr>
      <xdr:spPr>
        <a:xfrm>
          <a:off x="14325111" y="161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19786</xdr:rowOff>
    </xdr:from>
    <xdr:to>
      <xdr:col>72</xdr:col>
      <xdr:colOff>38100</xdr:colOff>
      <xdr:row>96</xdr:row>
      <xdr:rowOff>121386</xdr:rowOff>
    </xdr:to>
    <xdr:sp macro="" textlink="">
      <xdr:nvSpPr>
        <xdr:cNvPr id="712" name="楕円 711"/>
        <xdr:cNvSpPr/>
      </xdr:nvSpPr>
      <xdr:spPr>
        <a:xfrm>
          <a:off x="13652500" y="164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137913</xdr:rowOff>
    </xdr:from>
    <xdr:ext cx="534377" cy="259045"/>
    <xdr:sp macro="" textlink="">
      <xdr:nvSpPr>
        <xdr:cNvPr id="713" name="テキスト ボックス 712"/>
        <xdr:cNvSpPr txBox="1"/>
      </xdr:nvSpPr>
      <xdr:spPr>
        <a:xfrm>
          <a:off x="13436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53950</xdr:rowOff>
    </xdr:from>
    <xdr:to>
      <xdr:col>67</xdr:col>
      <xdr:colOff>101600</xdr:colOff>
      <xdr:row>96</xdr:row>
      <xdr:rowOff>155550</xdr:rowOff>
    </xdr:to>
    <xdr:sp macro="" textlink="">
      <xdr:nvSpPr>
        <xdr:cNvPr id="714" name="楕円 713"/>
        <xdr:cNvSpPr/>
      </xdr:nvSpPr>
      <xdr:spPr>
        <a:xfrm>
          <a:off x="12763500" y="165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627</xdr:rowOff>
    </xdr:from>
    <xdr:ext cx="534377" cy="259045"/>
    <xdr:sp macro="" textlink="">
      <xdr:nvSpPr>
        <xdr:cNvPr id="715" name="テキスト ボックス 714"/>
        <xdr:cNvSpPr txBox="1"/>
      </xdr:nvSpPr>
      <xdr:spPr>
        <a:xfrm>
          <a:off x="12547111" y="162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財政調整基金積立金の減少</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により、前年度に比べ住民一人当たりの総務費が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25,919</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民生費については、地方創生臨時交付金を財源とした</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各種給付金事業等により</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21,968</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円増加した。商工費については、</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地方創生臨時交付金事業</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費や</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駅前地区整備事業</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費の大幅な減に</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より商工費</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26,450</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となっている。また、公債費については</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庁舎建設事業に係る地方債の元金償還が始まったことなどから</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89,519</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円となっており依然として類似平均団体を上回っている。今後、公共施設の整備や駅前地区整備事業、義務教育学校建設事業に対する起債の償還により、公債費の増加が考えられるため、</a:t>
          </a:r>
          <a:r>
            <a:rPr kumimoji="1" lang="ja-JP" altLang="en-US"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事業の緊急度を考慮しながら発行額</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の抑制に努め、引き続き公債費負担の適正化に努める。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財政調整基金残高は、適切な財源の確保と歳出の精査により、取崩しを回避しており、前年度とほぼ同額を維持している。前年度と比較して実質収支額が約</a:t>
          </a:r>
          <a:r>
            <a:rPr kumimoji="1" lang="en-US" altLang="ja-JP" sz="1400">
              <a:solidFill>
                <a:sysClr val="windowText" lastClr="000000"/>
              </a:solidFill>
              <a:latin typeface="ＭＳ ゴシック" pitchFamily="49" charset="-128"/>
              <a:ea typeface="ＭＳ ゴシック" pitchFamily="49" charset="-128"/>
            </a:rPr>
            <a:t>203</a:t>
          </a:r>
          <a:r>
            <a:rPr kumimoji="1" lang="ja-JP" altLang="en-US" sz="1400">
              <a:solidFill>
                <a:sysClr val="windowText" lastClr="000000"/>
              </a:solidFill>
              <a:latin typeface="ＭＳ ゴシック" pitchFamily="49" charset="-128"/>
              <a:ea typeface="ＭＳ ゴシック" pitchFamily="49" charset="-128"/>
            </a:rPr>
            <a:t>百万円の増、標準財政規模に占める割合では</a:t>
          </a:r>
          <a:r>
            <a:rPr kumimoji="1" lang="en-US" altLang="ja-JP" sz="1400">
              <a:solidFill>
                <a:sysClr val="windowText" lastClr="000000"/>
              </a:solidFill>
              <a:latin typeface="ＭＳ ゴシック" pitchFamily="49" charset="-128"/>
              <a:ea typeface="ＭＳ ゴシック" pitchFamily="49" charset="-128"/>
            </a:rPr>
            <a:t>2.72</a:t>
          </a:r>
          <a:r>
            <a:rPr kumimoji="1" lang="ja-JP" altLang="en-US" sz="1400">
              <a:solidFill>
                <a:sysClr val="windowText" lastClr="000000"/>
              </a:solidFill>
              <a:latin typeface="ＭＳ ゴシック" pitchFamily="49" charset="-128"/>
              <a:ea typeface="ＭＳ ゴシック" pitchFamily="49" charset="-128"/>
            </a:rPr>
            <a:t>％の増となっているものの、実質単年度収支で</a:t>
          </a:r>
          <a:r>
            <a:rPr kumimoji="1" lang="en-US" altLang="ja-JP" sz="1400">
              <a:solidFill>
                <a:sysClr val="windowText" lastClr="000000"/>
              </a:solidFill>
              <a:latin typeface="ＭＳ ゴシック" pitchFamily="49" charset="-128"/>
              <a:ea typeface="ＭＳ ゴシック" pitchFamily="49" charset="-128"/>
            </a:rPr>
            <a:t>0.10</a:t>
          </a:r>
          <a:r>
            <a:rPr kumimoji="1" lang="ja-JP" altLang="en-US" sz="1400">
              <a:solidFill>
                <a:sysClr val="windowText" lastClr="000000"/>
              </a:solidFill>
              <a:latin typeface="ＭＳ ゴシック" pitchFamily="49" charset="-128"/>
              <a:ea typeface="ＭＳ ゴシック" pitchFamily="49" charset="-128"/>
            </a:rPr>
            <a:t>％減少し、</a:t>
          </a:r>
          <a:r>
            <a:rPr kumimoji="1" lang="en-US" altLang="ja-JP" sz="1400">
              <a:solidFill>
                <a:sysClr val="windowText" lastClr="000000"/>
              </a:solidFill>
              <a:latin typeface="ＭＳ ゴシック" pitchFamily="49" charset="-128"/>
              <a:ea typeface="ＭＳ ゴシック" pitchFamily="49" charset="-128"/>
            </a:rPr>
            <a:t>3.13</a:t>
          </a:r>
          <a:r>
            <a:rPr kumimoji="1" lang="ja-JP" altLang="en-US" sz="1400">
              <a:solidFill>
                <a:sysClr val="windowText" lastClr="000000"/>
              </a:solidFill>
              <a:latin typeface="ＭＳ ゴシック" pitchFamily="49" charset="-128"/>
              <a:ea typeface="ＭＳ ゴシック" pitchFamily="49" charset="-128"/>
            </a:rPr>
            <a:t>％となっている。今後も、財政調整基金残高の標準財政規模比が</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％程度を維持できるよう、緊急性や必要性を勘案しながら歳出の抑制に努める。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全ての事業において本年度も黒字となり、直近</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間は黒字を維持している状態である。特に本年度は一般会計、下水道事業会計比率が増加しているものの、病院事業会計の比率が大幅に減少している。いずれの事業についても緊急性や必要性を勘案しながら歳出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15857022</v>
      </c>
      <c r="BO4" s="485"/>
      <c r="BP4" s="485"/>
      <c r="BQ4" s="485"/>
      <c r="BR4" s="485"/>
      <c r="BS4" s="485"/>
      <c r="BT4" s="485"/>
      <c r="BU4" s="486"/>
      <c r="BV4" s="484">
        <v>16254109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10.5</v>
      </c>
      <c r="CU4" s="625"/>
      <c r="CV4" s="625"/>
      <c r="CW4" s="625"/>
      <c r="CX4" s="625"/>
      <c r="CY4" s="625"/>
      <c r="CZ4" s="625"/>
      <c r="DA4" s="626"/>
      <c r="DB4" s="624">
        <v>7.7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15087018</v>
      </c>
      <c r="BO5" s="456"/>
      <c r="BP5" s="456"/>
      <c r="BQ5" s="456"/>
      <c r="BR5" s="456"/>
      <c r="BS5" s="456"/>
      <c r="BT5" s="456"/>
      <c r="BU5" s="457"/>
      <c r="BV5" s="455">
        <v>15689417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84.8</v>
      </c>
      <c r="CU5" s="453"/>
      <c r="CV5" s="453"/>
      <c r="CW5" s="453"/>
      <c r="CX5" s="453"/>
      <c r="CY5" s="453"/>
      <c r="CZ5" s="453"/>
      <c r="DA5" s="454"/>
      <c r="DB5" s="452">
        <v>83.1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770004</v>
      </c>
      <c r="BO6" s="456"/>
      <c r="BP6" s="456"/>
      <c r="BQ6" s="456"/>
      <c r="BR6" s="456"/>
      <c r="BS6" s="456"/>
      <c r="BT6" s="456"/>
      <c r="BU6" s="457"/>
      <c r="BV6" s="455">
        <v>564692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85.2</v>
      </c>
      <c r="CU6" s="599"/>
      <c r="CV6" s="599"/>
      <c r="CW6" s="599"/>
      <c r="CX6" s="599"/>
      <c r="CY6" s="599"/>
      <c r="CZ6" s="599"/>
      <c r="DA6" s="600"/>
      <c r="DB6" s="598">
        <v>83.9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5956</v>
      </c>
      <c r="BO7" s="456"/>
      <c r="BP7" s="456"/>
      <c r="BQ7" s="456"/>
      <c r="BR7" s="456"/>
      <c r="BS7" s="456"/>
      <c r="BT7" s="456"/>
      <c r="BU7" s="457"/>
      <c r="BV7" s="455">
        <v>3862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7294062</v>
      </c>
      <c r="CU7" s="456"/>
      <c r="CV7" s="456"/>
      <c r="CW7" s="456"/>
      <c r="CX7" s="456"/>
      <c r="CY7" s="456"/>
      <c r="CZ7" s="456"/>
      <c r="DA7" s="457"/>
      <c r="DB7" s="455">
        <v>7238368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764048</v>
      </c>
      <c r="BO8" s="456"/>
      <c r="BP8" s="456"/>
      <c r="BQ8" s="456"/>
      <c r="BR8" s="456"/>
      <c r="BS8" s="456"/>
      <c r="BT8" s="456"/>
      <c r="BU8" s="457"/>
      <c r="BV8" s="455">
        <v>560830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16486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203218</v>
      </c>
      <c r="BO9" s="456"/>
      <c r="BP9" s="456"/>
      <c r="BQ9" s="456"/>
      <c r="BR9" s="456"/>
      <c r="BS9" s="456"/>
      <c r="BT9" s="456"/>
      <c r="BU9" s="457"/>
      <c r="BV9" s="455">
        <v>-251726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12.8</v>
      </c>
      <c r="CU9" s="453"/>
      <c r="CV9" s="453"/>
      <c r="CW9" s="453"/>
      <c r="CX9" s="453"/>
      <c r="CY9" s="453"/>
      <c r="CZ9" s="453"/>
      <c r="DA9" s="454"/>
      <c r="DB9" s="452">
        <v>12.2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17694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25118</v>
      </c>
      <c r="BO10" s="456"/>
      <c r="BP10" s="456"/>
      <c r="BQ10" s="456"/>
      <c r="BR10" s="456"/>
      <c r="BS10" s="456"/>
      <c r="BT10" s="456"/>
      <c r="BU10" s="457"/>
      <c r="BV10" s="455">
        <v>485295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15520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15473</v>
      </c>
      <c r="S13" s="543"/>
      <c r="T13" s="543"/>
      <c r="U13" s="543"/>
      <c r="V13" s="544"/>
      <c r="W13" s="545" t="s">
        <v>131</v>
      </c>
      <c r="X13" s="441"/>
      <c r="Y13" s="441"/>
      <c r="Z13" s="441"/>
      <c r="AA13" s="441"/>
      <c r="AB13" s="442"/>
      <c r="AC13" s="408">
        <v>377</v>
      </c>
      <c r="AD13" s="409"/>
      <c r="AE13" s="409"/>
      <c r="AF13" s="409"/>
      <c r="AG13" s="410"/>
      <c r="AH13" s="408">
        <v>463</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228336</v>
      </c>
      <c r="BO13" s="456"/>
      <c r="BP13" s="456"/>
      <c r="BQ13" s="456"/>
      <c r="BR13" s="456"/>
      <c r="BS13" s="456"/>
      <c r="BT13" s="456"/>
      <c r="BU13" s="457"/>
      <c r="BV13" s="455">
        <v>233569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6.2</v>
      </c>
      <c r="CU13" s="453"/>
      <c r="CV13" s="453"/>
      <c r="CW13" s="453"/>
      <c r="CX13" s="453"/>
      <c r="CY13" s="453"/>
      <c r="CZ13" s="453"/>
      <c r="DA13" s="454"/>
      <c r="DB13" s="452">
        <v>5.5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15909</v>
      </c>
      <c r="S14" s="543"/>
      <c r="T14" s="543"/>
      <c r="U14" s="543"/>
      <c r="V14" s="544"/>
      <c r="W14" s="546"/>
      <c r="X14" s="444"/>
      <c r="Y14" s="444"/>
      <c r="Z14" s="444"/>
      <c r="AA14" s="444"/>
      <c r="AB14" s="445"/>
      <c r="AC14" s="535">
        <v>5.0999999999999996</v>
      </c>
      <c r="AD14" s="536"/>
      <c r="AE14" s="536"/>
      <c r="AF14" s="536"/>
      <c r="AG14" s="537"/>
      <c r="AH14" s="535">
        <v>6.1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33.6</v>
      </c>
      <c r="CU14" s="553"/>
      <c r="CV14" s="553"/>
      <c r="CW14" s="553"/>
      <c r="CX14" s="553"/>
      <c r="CY14" s="553"/>
      <c r="CZ14" s="553"/>
      <c r="DA14" s="554"/>
      <c r="DB14" s="552">
        <v>48.1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15869</v>
      </c>
      <c r="S15" s="543"/>
      <c r="T15" s="543"/>
      <c r="U15" s="543"/>
      <c r="V15" s="544"/>
      <c r="W15" s="545" t="s">
        <v>137</v>
      </c>
      <c r="X15" s="441"/>
      <c r="Y15" s="441"/>
      <c r="Z15" s="441"/>
      <c r="AA15" s="441"/>
      <c r="AB15" s="442"/>
      <c r="AC15" s="408">
        <v>1746</v>
      </c>
      <c r="AD15" s="409"/>
      <c r="AE15" s="409"/>
      <c r="AF15" s="409"/>
      <c r="AG15" s="410"/>
      <c r="AH15" s="408">
        <v>1755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1995490</v>
      </c>
      <c r="BO15" s="485"/>
      <c r="BP15" s="485"/>
      <c r="BQ15" s="485"/>
      <c r="BR15" s="485"/>
      <c r="BS15" s="485"/>
      <c r="BT15" s="485"/>
      <c r="BU15" s="486"/>
      <c r="BV15" s="484">
        <v>1960535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23.6</v>
      </c>
      <c r="AD16" s="536"/>
      <c r="AE16" s="536"/>
      <c r="AF16" s="536"/>
      <c r="AG16" s="537"/>
      <c r="AH16" s="535">
        <v>23.2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6756374</v>
      </c>
      <c r="BO16" s="456"/>
      <c r="BP16" s="456"/>
      <c r="BQ16" s="456"/>
      <c r="BR16" s="456"/>
      <c r="BS16" s="456"/>
      <c r="BT16" s="456"/>
      <c r="BU16" s="457"/>
      <c r="BV16" s="455">
        <v>6658101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5289</v>
      </c>
      <c r="AD17" s="409"/>
      <c r="AE17" s="409"/>
      <c r="AF17" s="409"/>
      <c r="AG17" s="410"/>
      <c r="AH17" s="408">
        <v>5339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2496065</v>
      </c>
      <c r="BO17" s="456"/>
      <c r="BP17" s="456"/>
      <c r="BQ17" s="456"/>
      <c r="BR17" s="456"/>
      <c r="BS17" s="456"/>
      <c r="BT17" s="456"/>
      <c r="BU17" s="457"/>
      <c r="BV17" s="455">
        <v>2461866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78.680000000000007</v>
      </c>
      <c r="M18" s="508"/>
      <c r="N18" s="508"/>
      <c r="O18" s="508"/>
      <c r="P18" s="508"/>
      <c r="Q18" s="508"/>
      <c r="R18" s="509"/>
      <c r="S18" s="509"/>
      <c r="T18" s="509"/>
      <c r="U18" s="509"/>
      <c r="V18" s="510"/>
      <c r="W18" s="526"/>
      <c r="X18" s="527"/>
      <c r="Y18" s="527"/>
      <c r="Z18" s="527"/>
      <c r="AA18" s="527"/>
      <c r="AB18" s="551"/>
      <c r="AC18" s="425">
        <v>71.400000000000006</v>
      </c>
      <c r="AD18" s="426"/>
      <c r="AE18" s="426"/>
      <c r="AF18" s="426"/>
      <c r="AG18" s="511"/>
      <c r="AH18" s="425">
        <v>70.599999999999994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6331337</v>
      </c>
      <c r="BO18" s="456"/>
      <c r="BP18" s="456"/>
      <c r="BQ18" s="456"/>
      <c r="BR18" s="456"/>
      <c r="BS18" s="456"/>
      <c r="BT18" s="456"/>
      <c r="BU18" s="457"/>
      <c r="BV18" s="455">
        <v>6123515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210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9641715</v>
      </c>
      <c r="BO19" s="456"/>
      <c r="BP19" s="456"/>
      <c r="BQ19" s="456"/>
      <c r="BR19" s="456"/>
      <c r="BS19" s="456"/>
      <c r="BT19" s="456"/>
      <c r="BU19" s="457"/>
      <c r="BV19" s="455">
        <v>9488631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7599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15577808</v>
      </c>
      <c r="BO22" s="485"/>
      <c r="BP22" s="485"/>
      <c r="BQ22" s="485"/>
      <c r="BR22" s="485"/>
      <c r="BS22" s="485"/>
      <c r="BT22" s="485"/>
      <c r="BU22" s="486"/>
      <c r="BV22" s="484">
        <v>15736636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12346141</v>
      </c>
      <c r="BO23" s="456"/>
      <c r="BP23" s="456"/>
      <c r="BQ23" s="456"/>
      <c r="BR23" s="456"/>
      <c r="BS23" s="456"/>
      <c r="BT23" s="456"/>
      <c r="BU23" s="457"/>
      <c r="BV23" s="455">
        <v>12481052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7990</v>
      </c>
      <c r="R24" s="409"/>
      <c r="S24" s="409"/>
      <c r="T24" s="409"/>
      <c r="U24" s="409"/>
      <c r="V24" s="410"/>
      <c r="W24" s="498"/>
      <c r="X24" s="435"/>
      <c r="Y24" s="436"/>
      <c r="Z24" s="411" t="s">
        <v>162</v>
      </c>
      <c r="AA24" s="412"/>
      <c r="AB24" s="412"/>
      <c r="AC24" s="412"/>
      <c r="AD24" s="412"/>
      <c r="AE24" s="412"/>
      <c r="AF24" s="412"/>
      <c r="AG24" s="413"/>
      <c r="AH24" s="408">
        <v>192</v>
      </c>
      <c r="AI24" s="409"/>
      <c r="AJ24" s="409"/>
      <c r="AK24" s="409"/>
      <c r="AL24" s="410"/>
      <c r="AM24" s="408">
        <v>552960</v>
      </c>
      <c r="AN24" s="409"/>
      <c r="AO24" s="409"/>
      <c r="AP24" s="409"/>
      <c r="AQ24" s="409"/>
      <c r="AR24" s="410"/>
      <c r="AS24" s="408">
        <v>2880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12266787</v>
      </c>
      <c r="BO24" s="456"/>
      <c r="BP24" s="456"/>
      <c r="BQ24" s="456"/>
      <c r="BR24" s="456"/>
      <c r="BS24" s="456"/>
      <c r="BT24" s="456"/>
      <c r="BU24" s="457"/>
      <c r="BV24" s="455">
        <v>12110977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6410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2037023</v>
      </c>
      <c r="BO25" s="485"/>
      <c r="BP25" s="485"/>
      <c r="BQ25" s="485"/>
      <c r="BR25" s="485"/>
      <c r="BS25" s="485"/>
      <c r="BT25" s="485"/>
      <c r="BU25" s="486"/>
      <c r="BV25" s="484">
        <v>2014429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5610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3940</v>
      </c>
      <c r="R27" s="409"/>
      <c r="S27" s="409"/>
      <c r="T27" s="409"/>
      <c r="U27" s="409"/>
      <c r="V27" s="410"/>
      <c r="W27" s="498"/>
      <c r="X27" s="435"/>
      <c r="Y27" s="436"/>
      <c r="Z27" s="411" t="s">
        <v>171</v>
      </c>
      <c r="AA27" s="412"/>
      <c r="AB27" s="412"/>
      <c r="AC27" s="412"/>
      <c r="AD27" s="412"/>
      <c r="AE27" s="412"/>
      <c r="AF27" s="412"/>
      <c r="AG27" s="413"/>
      <c r="AH27" s="408">
        <v>2</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377452</v>
      </c>
      <c r="BO27" s="490"/>
      <c r="BP27" s="490"/>
      <c r="BQ27" s="490"/>
      <c r="BR27" s="490"/>
      <c r="BS27" s="490"/>
      <c r="BT27" s="490"/>
      <c r="BU27" s="491"/>
      <c r="BV27" s="489">
        <v>376704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3480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1846323</v>
      </c>
      <c r="BO28" s="485"/>
      <c r="BP28" s="485"/>
      <c r="BQ28" s="485"/>
      <c r="BR28" s="485"/>
      <c r="BS28" s="485"/>
      <c r="BT28" s="485"/>
      <c r="BU28" s="486"/>
      <c r="BV28" s="484">
        <v>1821205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11</v>
      </c>
      <c r="M29" s="409"/>
      <c r="N29" s="409"/>
      <c r="O29" s="409"/>
      <c r="P29" s="410"/>
      <c r="Q29" s="408">
        <v>3180</v>
      </c>
      <c r="R29" s="409"/>
      <c r="S29" s="409"/>
      <c r="T29" s="409"/>
      <c r="U29" s="409"/>
      <c r="V29" s="410"/>
      <c r="W29" s="499"/>
      <c r="X29" s="500"/>
      <c r="Y29" s="501"/>
      <c r="Z29" s="411" t="s">
        <v>178</v>
      </c>
      <c r="AA29" s="412"/>
      <c r="AB29" s="412"/>
      <c r="AC29" s="412"/>
      <c r="AD29" s="412"/>
      <c r="AE29" s="412"/>
      <c r="AF29" s="412"/>
      <c r="AG29" s="413"/>
      <c r="AH29" s="408">
        <v>194</v>
      </c>
      <c r="AI29" s="409"/>
      <c r="AJ29" s="409"/>
      <c r="AK29" s="409"/>
      <c r="AL29" s="410"/>
      <c r="AM29" s="408">
        <v>561064</v>
      </c>
      <c r="AN29" s="409"/>
      <c r="AO29" s="409"/>
      <c r="AP29" s="409"/>
      <c r="AQ29" s="409"/>
      <c r="AR29" s="410"/>
      <c r="AS29" s="408">
        <v>2892</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177095</v>
      </c>
      <c r="BO29" s="456"/>
      <c r="BP29" s="456"/>
      <c r="BQ29" s="456"/>
      <c r="BR29" s="456"/>
      <c r="BS29" s="456"/>
      <c r="BT29" s="456"/>
      <c r="BU29" s="457"/>
      <c r="BV29" s="455">
        <v>176230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2259868</v>
      </c>
      <c r="BO30" s="490"/>
      <c r="BP30" s="490"/>
      <c r="BQ30" s="490"/>
      <c r="BR30" s="490"/>
      <c r="BS30" s="490"/>
      <c r="BT30" s="490"/>
      <c r="BU30" s="491"/>
      <c r="BV30" s="489">
        <v>1606915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空知教育センター組合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砂川市土地開発公社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砂川地区保健衛生組合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北海道こどもの国協会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中・北空知廃棄物処理広域連合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中空知広域市町村圏組合（普通会計分）</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砂川地区広域消防組合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中空知広域水道企業団</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石狩川流域下水道組合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lYspgxMV67iusF0skR6X6F25UXlG0wyy8rv3E8fzWSlW50z5q9sJ33kwNnJUI/JzuQCw7yh3ChCbJICfQluZpg==" saltValue="Khg4lDQnYqCPzNem6Kp6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9" t="s">
        <v>532</v>
      </c>
      <c r="D34" s="1189"/>
      <c r="E34" s="1190"/>
      <c r="F34" s="32">
        <v>38.11</v>
      </c>
      <c r="G34" s="33">
        <v>40.97</v>
      </c>
      <c r="H34" s="33">
        <v>45.53</v>
      </c>
      <c r="I34" s="33">
        <v>40.630000000000003</v>
      </c>
      <c r="J34" s="34">
        <v>23.96</v>
      </c>
      <c r="K34" s="22"/>
      <c r="L34" s="22"/>
      <c r="M34" s="22"/>
      <c r="N34" s="22"/>
      <c r="O34" s="22"/>
      <c r="P34" s="22"/>
    </row>
    <row r="35" spans="1:16" ht="39" customHeight="1" x14ac:dyDescent="0.15">
      <c r="A35" s="22"/>
      <c r="B35" s="35"/>
      <c r="C35" s="1183" t="s">
        <v>533</v>
      </c>
      <c r="D35" s="1184"/>
      <c r="E35" s="1185"/>
      <c r="F35" s="36">
        <v>6.1</v>
      </c>
      <c r="G35" s="37">
        <v>6.15</v>
      </c>
      <c r="H35" s="37">
        <v>11.1</v>
      </c>
      <c r="I35" s="37">
        <v>7.74</v>
      </c>
      <c r="J35" s="38">
        <v>10.47</v>
      </c>
      <c r="K35" s="22"/>
      <c r="L35" s="22"/>
      <c r="M35" s="22"/>
      <c r="N35" s="22"/>
      <c r="O35" s="22"/>
      <c r="P35" s="22"/>
    </row>
    <row r="36" spans="1:16" ht="39" customHeight="1" x14ac:dyDescent="0.15">
      <c r="A36" s="22"/>
      <c r="B36" s="35"/>
      <c r="C36" s="1183" t="s">
        <v>534</v>
      </c>
      <c r="D36" s="1184"/>
      <c r="E36" s="1185"/>
      <c r="F36" s="36">
        <v>0.31</v>
      </c>
      <c r="G36" s="37">
        <v>0.84</v>
      </c>
      <c r="H36" s="37">
        <v>1.36</v>
      </c>
      <c r="I36" s="37">
        <v>2.04</v>
      </c>
      <c r="J36" s="38">
        <v>2.57</v>
      </c>
      <c r="K36" s="22"/>
      <c r="L36" s="22"/>
      <c r="M36" s="22"/>
      <c r="N36" s="22"/>
      <c r="O36" s="22"/>
      <c r="P36" s="22"/>
    </row>
    <row r="37" spans="1:16" ht="39" customHeight="1" x14ac:dyDescent="0.15">
      <c r="A37" s="22"/>
      <c r="B37" s="35"/>
      <c r="C37" s="1183" t="s">
        <v>535</v>
      </c>
      <c r="D37" s="1184"/>
      <c r="E37" s="1185"/>
      <c r="F37" s="36">
        <v>0.18</v>
      </c>
      <c r="G37" s="37">
        <v>0.11</v>
      </c>
      <c r="H37" s="37">
        <v>0.89</v>
      </c>
      <c r="I37" s="37">
        <v>0.96</v>
      </c>
      <c r="J37" s="38">
        <v>0.6</v>
      </c>
      <c r="K37" s="22"/>
      <c r="L37" s="22"/>
      <c r="M37" s="22"/>
      <c r="N37" s="22"/>
      <c r="O37" s="22"/>
      <c r="P37" s="22"/>
    </row>
    <row r="38" spans="1:16" ht="39" customHeight="1" x14ac:dyDescent="0.15">
      <c r="A38" s="22"/>
      <c r="B38" s="35"/>
      <c r="C38" s="1183" t="s">
        <v>536</v>
      </c>
      <c r="D38" s="1184"/>
      <c r="E38" s="1185"/>
      <c r="F38" s="36">
        <v>1.02</v>
      </c>
      <c r="G38" s="37">
        <v>0.3</v>
      </c>
      <c r="H38" s="37">
        <v>0.4</v>
      </c>
      <c r="I38" s="37">
        <v>0.35</v>
      </c>
      <c r="J38" s="38">
        <v>0.2</v>
      </c>
      <c r="K38" s="22"/>
      <c r="L38" s="22"/>
      <c r="M38" s="22"/>
      <c r="N38" s="22"/>
      <c r="O38" s="22"/>
      <c r="P38" s="22"/>
    </row>
    <row r="39" spans="1:16" ht="39" customHeight="1" x14ac:dyDescent="0.15">
      <c r="A39" s="22"/>
      <c r="B39" s="35"/>
      <c r="C39" s="1183" t="s">
        <v>537</v>
      </c>
      <c r="D39" s="1184"/>
      <c r="E39" s="1185"/>
      <c r="F39" s="36">
        <v>0</v>
      </c>
      <c r="G39" s="37">
        <v>0</v>
      </c>
      <c r="H39" s="37">
        <v>0</v>
      </c>
      <c r="I39" s="37">
        <v>0</v>
      </c>
      <c r="J39" s="38">
        <v>0</v>
      </c>
      <c r="K39" s="22"/>
      <c r="L39" s="22"/>
      <c r="M39" s="22"/>
      <c r="N39" s="22"/>
      <c r="O39" s="22"/>
      <c r="P39" s="22"/>
    </row>
    <row r="40" spans="1:16" ht="39" customHeight="1" x14ac:dyDescent="0.15">
      <c r="A40" s="22"/>
      <c r="B40" s="35"/>
      <c r="C40" s="1183"/>
      <c r="D40" s="1184"/>
      <c r="E40" s="1185"/>
      <c r="F40" s="36"/>
      <c r="G40" s="37"/>
      <c r="H40" s="37"/>
      <c r="I40" s="37"/>
      <c r="J40" s="38"/>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538</v>
      </c>
      <c r="D42" s="1184"/>
      <c r="E42" s="1185"/>
      <c r="F42" s="36" t="s">
        <v>501</v>
      </c>
      <c r="G42" s="37" t="s">
        <v>501</v>
      </c>
      <c r="H42" s="37" t="s">
        <v>501</v>
      </c>
      <c r="I42" s="37" t="s">
        <v>501</v>
      </c>
      <c r="J42" s="38" t="s">
        <v>501</v>
      </c>
      <c r="K42" s="22"/>
      <c r="L42" s="22"/>
      <c r="M42" s="22"/>
      <c r="N42" s="22"/>
      <c r="O42" s="22"/>
      <c r="P42" s="22"/>
    </row>
    <row r="43" spans="1:16" ht="39" customHeight="1" thickBot="1" x14ac:dyDescent="0.2">
      <c r="A43" s="22"/>
      <c r="B43" s="40"/>
      <c r="C43" s="1186" t="s">
        <v>539</v>
      </c>
      <c r="D43" s="1187"/>
      <c r="E43" s="1188"/>
      <c r="F43" s="41" t="s">
        <v>501</v>
      </c>
      <c r="G43" s="42" t="s">
        <v>501</v>
      </c>
      <c r="H43" s="42" t="s">
        <v>501</v>
      </c>
      <c r="I43" s="42" t="s">
        <v>501</v>
      </c>
      <c r="J43" s="43" t="s">
        <v>501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06vFSGnIB1nb+enKHlOJQmBEE8gcsonMesjBYrE/S61Qz2NPIdJg3iocRnVFbszInp7efQs/+tYc1evCGHGoA==" saltValue="pLl1dlbjbhs6Zxn2uzho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4" t="s">
        <v>9</v>
      </c>
      <c r="C45" s="1215"/>
      <c r="D45" s="58"/>
      <c r="E45" s="1220" t="s">
        <v>10</v>
      </c>
      <c r="F45" s="1220"/>
      <c r="G45" s="1220"/>
      <c r="H45" s="1220"/>
      <c r="I45" s="1220"/>
      <c r="J45" s="1221"/>
      <c r="K45" s="59">
        <v>1098</v>
      </c>
      <c r="L45" s="60">
        <v>1119</v>
      </c>
      <c r="M45" s="60">
        <v>1218</v>
      </c>
      <c r="N45" s="60">
        <v>1296</v>
      </c>
      <c r="O45" s="61">
        <v>1378</v>
      </c>
      <c r="P45" s="48"/>
      <c r="Q45" s="48"/>
      <c r="R45" s="48"/>
      <c r="S45" s="48"/>
      <c r="T45" s="48"/>
      <c r="U45" s="48"/>
    </row>
    <row r="46" spans="1:21" ht="30.75" customHeight="1" x14ac:dyDescent="0.15">
      <c r="A46" s="48"/>
      <c r="B46" s="1216"/>
      <c r="C46" s="1217"/>
      <c r="D46" s="62"/>
      <c r="E46" s="1193" t="s">
        <v>11</v>
      </c>
      <c r="F46" s="1193"/>
      <c r="G46" s="1193"/>
      <c r="H46" s="1193"/>
      <c r="I46" s="1193"/>
      <c r="J46" s="1194"/>
      <c r="K46" s="63" t="s">
        <v>501</v>
      </c>
      <c r="L46" s="64" t="s">
        <v>501</v>
      </c>
      <c r="M46" s="64" t="s">
        <v>501</v>
      </c>
      <c r="N46" s="64" t="s">
        <v>501</v>
      </c>
      <c r="O46" s="65" t="s">
        <v>501</v>
      </c>
      <c r="P46" s="48"/>
      <c r="Q46" s="48"/>
      <c r="R46" s="48"/>
      <c r="S46" s="48"/>
      <c r="T46" s="48"/>
      <c r="U46" s="48"/>
    </row>
    <row r="47" spans="1:21" ht="30.75" customHeight="1" x14ac:dyDescent="0.15">
      <c r="A47" s="48"/>
      <c r="B47" s="1216"/>
      <c r="C47" s="1217"/>
      <c r="D47" s="62"/>
      <c r="E47" s="1193" t="s">
        <v>12</v>
      </c>
      <c r="F47" s="1193"/>
      <c r="G47" s="1193"/>
      <c r="H47" s="1193"/>
      <c r="I47" s="1193"/>
      <c r="J47" s="1194"/>
      <c r="K47" s="63" t="s">
        <v>501</v>
      </c>
      <c r="L47" s="64" t="s">
        <v>501</v>
      </c>
      <c r="M47" s="64" t="s">
        <v>501</v>
      </c>
      <c r="N47" s="64" t="s">
        <v>501</v>
      </c>
      <c r="O47" s="65" t="s">
        <v>501</v>
      </c>
      <c r="P47" s="48"/>
      <c r="Q47" s="48"/>
      <c r="R47" s="48"/>
      <c r="S47" s="48"/>
      <c r="T47" s="48"/>
      <c r="U47" s="48"/>
    </row>
    <row r="48" spans="1:21" ht="30.75" customHeight="1" x14ac:dyDescent="0.15">
      <c r="A48" s="48"/>
      <c r="B48" s="1216"/>
      <c r="C48" s="1217"/>
      <c r="D48" s="62"/>
      <c r="E48" s="1193" t="s">
        <v>13</v>
      </c>
      <c r="F48" s="1193"/>
      <c r="G48" s="1193"/>
      <c r="H48" s="1193"/>
      <c r="I48" s="1193"/>
      <c r="J48" s="1194"/>
      <c r="K48" s="63">
        <v>766</v>
      </c>
      <c r="L48" s="64">
        <v>798</v>
      </c>
      <c r="M48" s="64">
        <v>812</v>
      </c>
      <c r="N48" s="64">
        <v>752</v>
      </c>
      <c r="O48" s="65">
        <v>703</v>
      </c>
      <c r="P48" s="48"/>
      <c r="Q48" s="48"/>
      <c r="R48" s="48"/>
      <c r="S48" s="48"/>
      <c r="T48" s="48"/>
      <c r="U48" s="48"/>
    </row>
    <row r="49" spans="1:21" ht="30.75" customHeight="1" x14ac:dyDescent="0.15">
      <c r="A49" s="48"/>
      <c r="B49" s="1216"/>
      <c r="C49" s="1217"/>
      <c r="D49" s="62"/>
      <c r="E49" s="1193" t="s">
        <v>14</v>
      </c>
      <c r="F49" s="1193"/>
      <c r="G49" s="1193"/>
      <c r="H49" s="1193"/>
      <c r="I49" s="1193"/>
      <c r="J49" s="1194"/>
      <c r="K49" s="63">
        <v>50</v>
      </c>
      <c r="L49" s="64">
        <v>47</v>
      </c>
      <c r="M49" s="64">
        <v>52</v>
      </c>
      <c r="N49" s="64">
        <v>51</v>
      </c>
      <c r="O49" s="65">
        <v>34</v>
      </c>
      <c r="P49" s="48"/>
      <c r="Q49" s="48"/>
      <c r="R49" s="48"/>
      <c r="S49" s="48"/>
      <c r="T49" s="48"/>
      <c r="U49" s="48"/>
    </row>
    <row r="50" spans="1:21" ht="30.75" customHeight="1" x14ac:dyDescent="0.15">
      <c r="A50" s="48"/>
      <c r="B50" s="1216"/>
      <c r="C50" s="1217"/>
      <c r="D50" s="62"/>
      <c r="E50" s="1193" t="s">
        <v>15</v>
      </c>
      <c r="F50" s="1193"/>
      <c r="G50" s="1193"/>
      <c r="H50" s="1193"/>
      <c r="I50" s="1193"/>
      <c r="J50" s="1194"/>
      <c r="K50" s="63" t="s">
        <v>501</v>
      </c>
      <c r="L50" s="64" t="s">
        <v>501</v>
      </c>
      <c r="M50" s="64" t="s">
        <v>501</v>
      </c>
      <c r="N50" s="64" t="s">
        <v>501</v>
      </c>
      <c r="O50" s="65" t="s">
        <v>501</v>
      </c>
      <c r="P50" s="48"/>
      <c r="Q50" s="48"/>
      <c r="R50" s="48"/>
      <c r="S50" s="48"/>
      <c r="T50" s="48"/>
      <c r="U50" s="48"/>
    </row>
    <row r="51" spans="1:21" ht="30.75" customHeight="1" x14ac:dyDescent="0.15">
      <c r="A51" s="48"/>
      <c r="B51" s="1218"/>
      <c r="C51" s="1219"/>
      <c r="D51" s="66"/>
      <c r="E51" s="1193" t="s">
        <v>16</v>
      </c>
      <c r="F51" s="1193"/>
      <c r="G51" s="1193"/>
      <c r="H51" s="1193"/>
      <c r="I51" s="1193"/>
      <c r="J51" s="1194"/>
      <c r="K51" s="63" t="s">
        <v>501</v>
      </c>
      <c r="L51" s="64" t="s">
        <v>501</v>
      </c>
      <c r="M51" s="64" t="s">
        <v>501</v>
      </c>
      <c r="N51" s="64" t="s">
        <v>501</v>
      </c>
      <c r="O51" s="65" t="s">
        <v>501</v>
      </c>
      <c r="P51" s="48"/>
      <c r="Q51" s="48"/>
      <c r="R51" s="48"/>
      <c r="S51" s="48"/>
      <c r="T51" s="48"/>
      <c r="U51" s="48"/>
    </row>
    <row r="52" spans="1:21" ht="30.75" customHeight="1" x14ac:dyDescent="0.15">
      <c r="A52" s="48"/>
      <c r="B52" s="1191" t="s">
        <v>17</v>
      </c>
      <c r="C52" s="1192"/>
      <c r="D52" s="66"/>
      <c r="E52" s="1193" t="s">
        <v>18</v>
      </c>
      <c r="F52" s="1193"/>
      <c r="G52" s="1193"/>
      <c r="H52" s="1193"/>
      <c r="I52" s="1193"/>
      <c r="J52" s="1194"/>
      <c r="K52" s="63">
        <v>1650</v>
      </c>
      <c r="L52" s="64">
        <v>1694</v>
      </c>
      <c r="M52" s="64">
        <v>1767</v>
      </c>
      <c r="N52" s="64">
        <v>1739</v>
      </c>
      <c r="O52" s="65">
        <v>1706</v>
      </c>
      <c r="P52" s="48"/>
      <c r="Q52" s="48"/>
      <c r="R52" s="48"/>
      <c r="S52" s="48"/>
      <c r="T52" s="48"/>
      <c r="U52" s="48"/>
    </row>
    <row r="53" spans="1:21" ht="30.75" customHeight="1" thickBot="1" x14ac:dyDescent="0.2">
      <c r="A53" s="48"/>
      <c r="B53" s="1195" t="s">
        <v>19</v>
      </c>
      <c r="C53" s="1196"/>
      <c r="D53" s="67"/>
      <c r="E53" s="1197" t="s">
        <v>20</v>
      </c>
      <c r="F53" s="1197"/>
      <c r="G53" s="1197"/>
      <c r="H53" s="1197"/>
      <c r="I53" s="1197"/>
      <c r="J53" s="1198"/>
      <c r="K53" s="68">
        <v>264</v>
      </c>
      <c r="L53" s="69">
        <v>270</v>
      </c>
      <c r="M53" s="69">
        <v>315</v>
      </c>
      <c r="N53" s="69">
        <v>360</v>
      </c>
      <c r="O53" s="70">
        <v>409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99" t="s">
        <v>24</v>
      </c>
      <c r="C58" s="1200"/>
      <c r="D58" s="1205" t="s">
        <v>25</v>
      </c>
      <c r="E58" s="1206"/>
      <c r="F58" s="1206"/>
      <c r="G58" s="1206"/>
      <c r="H58" s="1206"/>
      <c r="I58" s="1206"/>
      <c r="J58" s="1207"/>
      <c r="K58" s="83"/>
      <c r="L58" s="84"/>
      <c r="M58" s="84"/>
      <c r="N58" s="84"/>
      <c r="O58" s="85"/>
    </row>
    <row r="59" spans="1:21" ht="31.5" customHeight="1" x14ac:dyDescent="0.15">
      <c r="B59" s="1201"/>
      <c r="C59" s="1202"/>
      <c r="D59" s="1208" t="s">
        <v>26</v>
      </c>
      <c r="E59" s="1209"/>
      <c r="F59" s="1209"/>
      <c r="G59" s="1209"/>
      <c r="H59" s="1209"/>
      <c r="I59" s="1209"/>
      <c r="J59" s="1210"/>
      <c r="K59" s="86"/>
      <c r="L59" s="87"/>
      <c r="M59" s="87"/>
      <c r="N59" s="87"/>
      <c r="O59" s="88"/>
    </row>
    <row r="60" spans="1:21" ht="31.5" customHeight="1" thickBot="1" x14ac:dyDescent="0.2">
      <c r="B60" s="1203"/>
      <c r="C60" s="1204"/>
      <c r="D60" s="1211" t="s">
        <v>27</v>
      </c>
      <c r="E60" s="1212"/>
      <c r="F60" s="1212"/>
      <c r="G60" s="1212"/>
      <c r="H60" s="1212"/>
      <c r="I60" s="1212"/>
      <c r="J60" s="121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Jr01WBBC4p9WpiGzr6STJahZhrxOoITZg1qyDFd8CbZZC4QxnGOLisRommzPTfjqBWHDehNlgQlXak+c1ELTA==" saltValue="fkXSDdjYw1YDEMxC0F0c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4" t="s">
        <v>30</v>
      </c>
      <c r="C41" s="1235"/>
      <c r="D41" s="105"/>
      <c r="E41" s="1236" t="s">
        <v>31</v>
      </c>
      <c r="F41" s="1236"/>
      <c r="G41" s="1236"/>
      <c r="H41" s="1237"/>
      <c r="I41" s="355">
        <v>12882</v>
      </c>
      <c r="J41" s="356">
        <v>15857</v>
      </c>
      <c r="K41" s="356">
        <v>15888</v>
      </c>
      <c r="L41" s="356">
        <v>15737</v>
      </c>
      <c r="M41" s="357">
        <v>15578</v>
      </c>
    </row>
    <row r="42" spans="2:13" ht="27.75" customHeight="1" x14ac:dyDescent="0.15">
      <c r="B42" s="1224"/>
      <c r="C42" s="1225"/>
      <c r="D42" s="106"/>
      <c r="E42" s="1228" t="s">
        <v>32</v>
      </c>
      <c r="F42" s="1228"/>
      <c r="G42" s="1228"/>
      <c r="H42" s="1229"/>
      <c r="I42" s="358" t="s">
        <v>501</v>
      </c>
      <c r="J42" s="359" t="s">
        <v>501</v>
      </c>
      <c r="K42" s="359" t="s">
        <v>501</v>
      </c>
      <c r="L42" s="359" t="s">
        <v>501</v>
      </c>
      <c r="M42" s="360">
        <v>218</v>
      </c>
    </row>
    <row r="43" spans="2:13" ht="27.75" customHeight="1" x14ac:dyDescent="0.15">
      <c r="B43" s="1224"/>
      <c r="C43" s="1225"/>
      <c r="D43" s="106"/>
      <c r="E43" s="1228" t="s">
        <v>33</v>
      </c>
      <c r="F43" s="1228"/>
      <c r="G43" s="1228"/>
      <c r="H43" s="1229"/>
      <c r="I43" s="358">
        <v>8763</v>
      </c>
      <c r="J43" s="359">
        <v>8289</v>
      </c>
      <c r="K43" s="359">
        <v>7845</v>
      </c>
      <c r="L43" s="359">
        <v>7756</v>
      </c>
      <c r="M43" s="360">
        <v>7515</v>
      </c>
    </row>
    <row r="44" spans="2:13" ht="27.75" customHeight="1" x14ac:dyDescent="0.15">
      <c r="B44" s="1224"/>
      <c r="C44" s="1225"/>
      <c r="D44" s="106"/>
      <c r="E44" s="1228" t="s">
        <v>34</v>
      </c>
      <c r="F44" s="1228"/>
      <c r="G44" s="1228"/>
      <c r="H44" s="1229"/>
      <c r="I44" s="358">
        <v>206</v>
      </c>
      <c r="J44" s="359">
        <v>215</v>
      </c>
      <c r="K44" s="359">
        <v>174</v>
      </c>
      <c r="L44" s="359">
        <v>134</v>
      </c>
      <c r="M44" s="360">
        <v>100</v>
      </c>
    </row>
    <row r="45" spans="2:13" ht="27.75" customHeight="1" x14ac:dyDescent="0.15">
      <c r="B45" s="1224"/>
      <c r="C45" s="1225"/>
      <c r="D45" s="106"/>
      <c r="E45" s="1228" t="s">
        <v>35</v>
      </c>
      <c r="F45" s="1228"/>
      <c r="G45" s="1228"/>
      <c r="H45" s="1229"/>
      <c r="I45" s="358">
        <v>425</v>
      </c>
      <c r="J45" s="359">
        <v>528</v>
      </c>
      <c r="K45" s="359">
        <v>528</v>
      </c>
      <c r="L45" s="359">
        <v>513</v>
      </c>
      <c r="M45" s="360">
        <v>515</v>
      </c>
    </row>
    <row r="46" spans="2:13" ht="27.75" customHeight="1" x14ac:dyDescent="0.15">
      <c r="B46" s="1224"/>
      <c r="C46" s="1225"/>
      <c r="D46" s="107"/>
      <c r="E46" s="1228" t="s">
        <v>36</v>
      </c>
      <c r="F46" s="1228"/>
      <c r="G46" s="1228"/>
      <c r="H46" s="1229"/>
      <c r="I46" s="358">
        <v>551</v>
      </c>
      <c r="J46" s="359">
        <v>510</v>
      </c>
      <c r="K46" s="359">
        <v>612</v>
      </c>
      <c r="L46" s="359">
        <v>559</v>
      </c>
      <c r="M46" s="360">
        <v>280</v>
      </c>
    </row>
    <row r="47" spans="2:13" ht="27.75" customHeight="1" x14ac:dyDescent="0.15">
      <c r="B47" s="1224"/>
      <c r="C47" s="1225"/>
      <c r="D47" s="108"/>
      <c r="E47" s="1238" t="s">
        <v>37</v>
      </c>
      <c r="F47" s="1239"/>
      <c r="G47" s="1239"/>
      <c r="H47" s="1240"/>
      <c r="I47" s="358" t="s">
        <v>501</v>
      </c>
      <c r="J47" s="359" t="s">
        <v>501</v>
      </c>
      <c r="K47" s="359" t="s">
        <v>501</v>
      </c>
      <c r="L47" s="359" t="s">
        <v>501</v>
      </c>
      <c r="M47" s="360" t="s">
        <v>501</v>
      </c>
    </row>
    <row r="48" spans="2:13" ht="27.75" customHeight="1" x14ac:dyDescent="0.15">
      <c r="B48" s="1224"/>
      <c r="C48" s="1225"/>
      <c r="D48" s="106"/>
      <c r="E48" s="1228" t="s">
        <v>38</v>
      </c>
      <c r="F48" s="1228"/>
      <c r="G48" s="1228"/>
      <c r="H48" s="1229"/>
      <c r="I48" s="358" t="s">
        <v>501</v>
      </c>
      <c r="J48" s="359" t="s">
        <v>501</v>
      </c>
      <c r="K48" s="359" t="s">
        <v>501</v>
      </c>
      <c r="L48" s="359" t="s">
        <v>501</v>
      </c>
      <c r="M48" s="360" t="s">
        <v>501</v>
      </c>
    </row>
    <row r="49" spans="2:13" ht="27.75" customHeight="1" x14ac:dyDescent="0.15">
      <c r="B49" s="1226"/>
      <c r="C49" s="1227"/>
      <c r="D49" s="106"/>
      <c r="E49" s="1228" t="s">
        <v>39</v>
      </c>
      <c r="F49" s="1228"/>
      <c r="G49" s="1228"/>
      <c r="H49" s="1229"/>
      <c r="I49" s="358" t="s">
        <v>501</v>
      </c>
      <c r="J49" s="359" t="s">
        <v>501</v>
      </c>
      <c r="K49" s="359" t="s">
        <v>501</v>
      </c>
      <c r="L49" s="359" t="s">
        <v>501</v>
      </c>
      <c r="M49" s="360" t="s">
        <v>501</v>
      </c>
    </row>
    <row r="50" spans="2:13" ht="27.75" customHeight="1" x14ac:dyDescent="0.15">
      <c r="B50" s="1222" t="s">
        <v>40</v>
      </c>
      <c r="C50" s="1223"/>
      <c r="D50" s="109"/>
      <c r="E50" s="1228" t="s">
        <v>41</v>
      </c>
      <c r="F50" s="1228"/>
      <c r="G50" s="1228"/>
      <c r="H50" s="1229"/>
      <c r="I50" s="358">
        <v>3500</v>
      </c>
      <c r="J50" s="359">
        <v>3192</v>
      </c>
      <c r="K50" s="359">
        <v>3079</v>
      </c>
      <c r="L50" s="359">
        <v>4125</v>
      </c>
      <c r="M50" s="360">
        <v>4866</v>
      </c>
    </row>
    <row r="51" spans="2:13" ht="27.75" customHeight="1" x14ac:dyDescent="0.15">
      <c r="B51" s="1224"/>
      <c r="C51" s="1225"/>
      <c r="D51" s="106"/>
      <c r="E51" s="1228" t="s">
        <v>42</v>
      </c>
      <c r="F51" s="1228"/>
      <c r="G51" s="1228"/>
      <c r="H51" s="1229"/>
      <c r="I51" s="358">
        <v>1830</v>
      </c>
      <c r="J51" s="359">
        <v>1724</v>
      </c>
      <c r="K51" s="359">
        <v>1616</v>
      </c>
      <c r="L51" s="359">
        <v>1542</v>
      </c>
      <c r="M51" s="360">
        <v>1473</v>
      </c>
    </row>
    <row r="52" spans="2:13" ht="27.75" customHeight="1" x14ac:dyDescent="0.15">
      <c r="B52" s="1226"/>
      <c r="C52" s="1227"/>
      <c r="D52" s="106"/>
      <c r="E52" s="1228" t="s">
        <v>43</v>
      </c>
      <c r="F52" s="1228"/>
      <c r="G52" s="1228"/>
      <c r="H52" s="1229"/>
      <c r="I52" s="358">
        <v>16276</v>
      </c>
      <c r="J52" s="359">
        <v>16448</v>
      </c>
      <c r="K52" s="359">
        <v>16562</v>
      </c>
      <c r="L52" s="359">
        <v>16272</v>
      </c>
      <c r="M52" s="360">
        <v>15910</v>
      </c>
    </row>
    <row r="53" spans="2:13" ht="27.75" customHeight="1" thickBot="1" x14ac:dyDescent="0.2">
      <c r="B53" s="1230" t="s">
        <v>19</v>
      </c>
      <c r="C53" s="1231"/>
      <c r="D53" s="110"/>
      <c r="E53" s="1232" t="s">
        <v>44</v>
      </c>
      <c r="F53" s="1232"/>
      <c r="G53" s="1232"/>
      <c r="H53" s="1233"/>
      <c r="I53" s="361">
        <v>1221</v>
      </c>
      <c r="J53" s="362">
        <v>4035</v>
      </c>
      <c r="K53" s="362">
        <v>3791</v>
      </c>
      <c r="L53" s="362">
        <v>2759</v>
      </c>
      <c r="M53" s="363">
        <v>1957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bJt4y3LH4SSe2fN40l9qw9N+ba36jIsx7lBX/xwDgrRx5MWxDecUXqrsHS+0Efl4pyWy8x/y44gD3xqPxxfNA==" saltValue="42AzxZHPGFRRIChfZ6f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9" t="s">
        <v>46</v>
      </c>
      <c r="D55" s="1249"/>
      <c r="E55" s="1250"/>
      <c r="F55" s="122">
        <v>1336</v>
      </c>
      <c r="G55" s="122">
        <v>1821</v>
      </c>
      <c r="H55" s="123">
        <v>1846</v>
      </c>
    </row>
    <row r="56" spans="2:8" ht="52.5" customHeight="1" x14ac:dyDescent="0.15">
      <c r="B56" s="124"/>
      <c r="C56" s="1251" t="s">
        <v>47</v>
      </c>
      <c r="D56" s="1251"/>
      <c r="E56" s="1252"/>
      <c r="F56" s="125">
        <v>175</v>
      </c>
      <c r="G56" s="125">
        <v>176</v>
      </c>
      <c r="H56" s="126">
        <v>177</v>
      </c>
    </row>
    <row r="57" spans="2:8" ht="53.25" customHeight="1" x14ac:dyDescent="0.15">
      <c r="B57" s="124"/>
      <c r="C57" s="1253" t="s">
        <v>48</v>
      </c>
      <c r="D57" s="1253"/>
      <c r="E57" s="1254"/>
      <c r="F57" s="127">
        <v>1244</v>
      </c>
      <c r="G57" s="127">
        <v>1607</v>
      </c>
      <c r="H57" s="128">
        <v>2260</v>
      </c>
    </row>
    <row r="58" spans="2:8" ht="45.75" customHeight="1" x14ac:dyDescent="0.15">
      <c r="B58" s="129"/>
      <c r="C58" s="1241" t="s">
        <v>555</v>
      </c>
      <c r="D58" s="1242"/>
      <c r="E58" s="1243"/>
      <c r="F58" s="130">
        <v>589</v>
      </c>
      <c r="G58" s="130">
        <v>1113</v>
      </c>
      <c r="H58" s="131">
        <v>1495</v>
      </c>
    </row>
    <row r="59" spans="2:8" ht="45.75" customHeight="1" x14ac:dyDescent="0.15">
      <c r="B59" s="129"/>
      <c r="C59" s="1241" t="s">
        <v>556</v>
      </c>
      <c r="D59" s="1242"/>
      <c r="E59" s="1243"/>
      <c r="F59" s="130">
        <v>372</v>
      </c>
      <c r="G59" s="130">
        <v>489</v>
      </c>
      <c r="H59" s="131">
        <v>762</v>
      </c>
    </row>
    <row r="60" spans="2:8" ht="45.75" customHeight="1" x14ac:dyDescent="0.15">
      <c r="B60" s="129"/>
      <c r="C60" s="1241" t="s">
        <v>557</v>
      </c>
      <c r="D60" s="1242"/>
      <c r="E60" s="1243"/>
      <c r="F60" s="130">
        <v>5</v>
      </c>
      <c r="G60" s="130">
        <v>5</v>
      </c>
      <c r="H60" s="131">
        <v>3</v>
      </c>
    </row>
    <row r="61" spans="2:8" ht="45.75" customHeight="1" x14ac:dyDescent="0.15">
      <c r="B61" s="129"/>
      <c r="C61" s="1241" t="s">
        <v>558</v>
      </c>
      <c r="D61" s="1242"/>
      <c r="E61" s="1243"/>
      <c r="F61" s="130">
        <v>278</v>
      </c>
      <c r="G61" s="130">
        <v>0</v>
      </c>
      <c r="H61" s="131">
        <v>0</v>
      </c>
    </row>
    <row r="62" spans="2:8" ht="45.75" customHeight="1" thickBot="1" x14ac:dyDescent="0.2">
      <c r="B62" s="132"/>
      <c r="C62" s="1244"/>
      <c r="D62" s="1245"/>
      <c r="E62" s="1246"/>
      <c r="F62" s="133"/>
      <c r="G62" s="133"/>
      <c r="H62" s="134"/>
    </row>
    <row r="63" spans="2:8" ht="52.5" customHeight="1" thickBot="1" x14ac:dyDescent="0.2">
      <c r="B63" s="135"/>
      <c r="C63" s="1247" t="s">
        <v>49</v>
      </c>
      <c r="D63" s="1247"/>
      <c r="E63" s="1248"/>
      <c r="F63" s="136">
        <v>2756</v>
      </c>
      <c r="G63" s="136">
        <v>3604</v>
      </c>
      <c r="H63" s="137">
        <v>4283</v>
      </c>
    </row>
    <row r="64" spans="2:8" x14ac:dyDescent="0.15"/>
  </sheetData>
  <sheetProtection algorithmName="SHA-512" hashValue="5Xuc7OQ1WEO1txNtMwKbcizbhO+vC49rMY4rPpWGjh1MVCEjEfjFCB2krfOLn/YP+CNIaPWm5cNKB/6UCGcEVA==" saltValue="1om7oahXJNBiuoL/yumz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F1"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5" t="s">
        <v>562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372"/>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372"/>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372"/>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372"/>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563</v>
      </c>
    </row>
    <row r="50" spans="1:109" x14ac:dyDescent="0.15">
      <c r="B50" s="372"/>
      <c r="G50" s="1264"/>
      <c r="H50" s="1264"/>
      <c r="I50" s="1264"/>
      <c r="J50" s="1264"/>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525</v>
      </c>
      <c r="BQ50" s="1268"/>
      <c r="BR50" s="1268"/>
      <c r="BS50" s="1268"/>
      <c r="BT50" s="1268"/>
      <c r="BU50" s="1268"/>
      <c r="BV50" s="1268"/>
      <c r="BW50" s="1268"/>
      <c r="BX50" s="1268" t="s">
        <v>526</v>
      </c>
      <c r="BY50" s="1268"/>
      <c r="BZ50" s="1268"/>
      <c r="CA50" s="1268"/>
      <c r="CB50" s="1268"/>
      <c r="CC50" s="1268"/>
      <c r="CD50" s="1268"/>
      <c r="CE50" s="1268"/>
      <c r="CF50" s="1268" t="s">
        <v>527</v>
      </c>
      <c r="CG50" s="1268"/>
      <c r="CH50" s="1268"/>
      <c r="CI50" s="1268"/>
      <c r="CJ50" s="1268"/>
      <c r="CK50" s="1268"/>
      <c r="CL50" s="1268"/>
      <c r="CM50" s="1268"/>
      <c r="CN50" s="1268" t="s">
        <v>528</v>
      </c>
      <c r="CO50" s="1268"/>
      <c r="CP50" s="1268"/>
      <c r="CQ50" s="1268"/>
      <c r="CR50" s="1268"/>
      <c r="CS50" s="1268"/>
      <c r="CT50" s="1268"/>
      <c r="CU50" s="1268"/>
      <c r="CV50" s="1268" t="s">
        <v>529</v>
      </c>
      <c r="CW50" s="1268"/>
      <c r="CX50" s="1268"/>
      <c r="CY50" s="1268"/>
      <c r="CZ50" s="1268"/>
      <c r="DA50" s="1268"/>
      <c r="DB50" s="1268"/>
      <c r="DC50" s="1268"/>
    </row>
    <row r="51" spans="1:109" ht="13.5" customHeight="1" x14ac:dyDescent="0.15">
      <c r="B51" s="372"/>
      <c r="G51" s="1274"/>
      <c r="H51" s="1274"/>
      <c r="I51" s="1272"/>
      <c r="J51" s="1272"/>
      <c r="K51" s="1270"/>
      <c r="L51" s="1270"/>
      <c r="M51" s="1270"/>
      <c r="N51" s="1270"/>
      <c r="AM51" s="381"/>
      <c r="AN51" s="1271" t="s">
        <v>564</v>
      </c>
      <c r="AO51" s="1271"/>
      <c r="AP51" s="1271"/>
      <c r="AQ51" s="1271"/>
      <c r="AR51" s="1271"/>
      <c r="AS51" s="1271"/>
      <c r="AT51" s="1271"/>
      <c r="AU51" s="1271"/>
      <c r="AV51" s="1271"/>
      <c r="AW51" s="1271"/>
      <c r="AX51" s="1271"/>
      <c r="AY51" s="1271"/>
      <c r="AZ51" s="1271"/>
      <c r="BA51" s="1271"/>
      <c r="BB51" s="1271" t="s">
        <v>565</v>
      </c>
      <c r="BC51" s="1271"/>
      <c r="BD51" s="1271"/>
      <c r="BE51" s="1271"/>
      <c r="BF51" s="1271"/>
      <c r="BG51" s="1271"/>
      <c r="BH51" s="1271"/>
      <c r="BI51" s="1271"/>
      <c r="BJ51" s="1271"/>
      <c r="BK51" s="1271"/>
      <c r="BL51" s="1271"/>
      <c r="BM51" s="1271"/>
      <c r="BN51" s="1271"/>
      <c r="BO51" s="1271"/>
      <c r="BP51" s="1269">
        <v>23.2</v>
      </c>
      <c r="BQ51" s="1269"/>
      <c r="BR51" s="1269"/>
      <c r="BS51" s="1269"/>
      <c r="BT51" s="1269"/>
      <c r="BU51" s="1269"/>
      <c r="BV51" s="1269"/>
      <c r="BW51" s="1269"/>
      <c r="BX51" s="1269">
        <v>73.900000000000006</v>
      </c>
      <c r="BY51" s="1269"/>
      <c r="BZ51" s="1269"/>
      <c r="CA51" s="1269"/>
      <c r="CB51" s="1269"/>
      <c r="CC51" s="1269"/>
      <c r="CD51" s="1269"/>
      <c r="CE51" s="1269"/>
      <c r="CF51" s="1269">
        <v>65.599999999999994</v>
      </c>
      <c r="CG51" s="1269"/>
      <c r="CH51" s="1269"/>
      <c r="CI51" s="1269"/>
      <c r="CJ51" s="1269"/>
      <c r="CK51" s="1269"/>
      <c r="CL51" s="1269"/>
      <c r="CM51" s="1269"/>
      <c r="CN51" s="1269">
        <v>48.1</v>
      </c>
      <c r="CO51" s="1269"/>
      <c r="CP51" s="1269"/>
      <c r="CQ51" s="1269"/>
      <c r="CR51" s="1269"/>
      <c r="CS51" s="1269"/>
      <c r="CT51" s="1269"/>
      <c r="CU51" s="1269"/>
      <c r="CV51" s="1269">
        <v>33.6</v>
      </c>
      <c r="CW51" s="1269"/>
      <c r="CX51" s="1269"/>
      <c r="CY51" s="1269"/>
      <c r="CZ51" s="1269"/>
      <c r="DA51" s="1269"/>
      <c r="DB51" s="1269"/>
      <c r="DC51" s="1269"/>
    </row>
    <row r="52" spans="1:109" x14ac:dyDescent="0.15">
      <c r="B52" s="372"/>
      <c r="G52" s="1274"/>
      <c r="H52" s="1274"/>
      <c r="I52" s="1272"/>
      <c r="J52" s="1272"/>
      <c r="K52" s="1270"/>
      <c r="L52" s="1270"/>
      <c r="M52" s="1270"/>
      <c r="N52" s="1270"/>
      <c r="AM52" s="381"/>
      <c r="AN52" s="1271"/>
      <c r="AO52" s="1271"/>
      <c r="AP52" s="1271"/>
      <c r="AQ52" s="1271"/>
      <c r="AR52" s="1271"/>
      <c r="AS52" s="1271"/>
      <c r="AT52" s="1271"/>
      <c r="AU52" s="1271"/>
      <c r="AV52" s="1271"/>
      <c r="AW52" s="1271"/>
      <c r="AX52" s="1271"/>
      <c r="AY52" s="1271"/>
      <c r="AZ52" s="1271"/>
      <c r="BA52" s="1271"/>
      <c r="BB52" s="1271"/>
      <c r="BC52" s="1271"/>
      <c r="BD52" s="1271"/>
      <c r="BE52" s="1271"/>
      <c r="BF52" s="1271"/>
      <c r="BG52" s="1271"/>
      <c r="BH52" s="1271"/>
      <c r="BI52" s="1271"/>
      <c r="BJ52" s="1271"/>
      <c r="BK52" s="1271"/>
      <c r="BL52" s="1271"/>
      <c r="BM52" s="1271"/>
      <c r="BN52" s="1271"/>
      <c r="BO52" s="1271"/>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x14ac:dyDescent="0.15">
      <c r="A53" s="380"/>
      <c r="B53" s="372"/>
      <c r="G53" s="1274"/>
      <c r="H53" s="1274"/>
      <c r="I53" s="1264"/>
      <c r="J53" s="1264"/>
      <c r="K53" s="1270"/>
      <c r="L53" s="1270"/>
      <c r="M53" s="1270"/>
      <c r="N53" s="1270"/>
      <c r="AM53" s="381"/>
      <c r="AN53" s="1271"/>
      <c r="AO53" s="1271"/>
      <c r="AP53" s="1271"/>
      <c r="AQ53" s="1271"/>
      <c r="AR53" s="1271"/>
      <c r="AS53" s="1271"/>
      <c r="AT53" s="1271"/>
      <c r="AU53" s="1271"/>
      <c r="AV53" s="1271"/>
      <c r="AW53" s="1271"/>
      <c r="AX53" s="1271"/>
      <c r="AY53" s="1271"/>
      <c r="AZ53" s="1271"/>
      <c r="BA53" s="1271"/>
      <c r="BB53" s="1271" t="s">
        <v>566</v>
      </c>
      <c r="BC53" s="1271"/>
      <c r="BD53" s="1271"/>
      <c r="BE53" s="1271"/>
      <c r="BF53" s="1271"/>
      <c r="BG53" s="1271"/>
      <c r="BH53" s="1271"/>
      <c r="BI53" s="1271"/>
      <c r="BJ53" s="1271"/>
      <c r="BK53" s="1271"/>
      <c r="BL53" s="1271"/>
      <c r="BM53" s="1271"/>
      <c r="BN53" s="1271"/>
      <c r="BO53" s="1271"/>
      <c r="BP53" s="1269">
        <v>52.2</v>
      </c>
      <c r="BQ53" s="1269"/>
      <c r="BR53" s="1269"/>
      <c r="BS53" s="1269"/>
      <c r="BT53" s="1269"/>
      <c r="BU53" s="1269"/>
      <c r="BV53" s="1269"/>
      <c r="BW53" s="1269"/>
      <c r="BX53" s="1269">
        <v>53.4</v>
      </c>
      <c r="BY53" s="1269"/>
      <c r="BZ53" s="1269"/>
      <c r="CA53" s="1269"/>
      <c r="CB53" s="1269"/>
      <c r="CC53" s="1269"/>
      <c r="CD53" s="1269"/>
      <c r="CE53" s="1269"/>
      <c r="CF53" s="1269">
        <v>50.9</v>
      </c>
      <c r="CG53" s="1269"/>
      <c r="CH53" s="1269"/>
      <c r="CI53" s="1269"/>
      <c r="CJ53" s="1269"/>
      <c r="CK53" s="1269"/>
      <c r="CL53" s="1269"/>
      <c r="CM53" s="1269"/>
      <c r="CN53" s="1269">
        <v>52.6</v>
      </c>
      <c r="CO53" s="1269"/>
      <c r="CP53" s="1269"/>
      <c r="CQ53" s="1269"/>
      <c r="CR53" s="1269"/>
      <c r="CS53" s="1269"/>
      <c r="CT53" s="1269"/>
      <c r="CU53" s="1269"/>
      <c r="CV53" s="1269">
        <v>54.7</v>
      </c>
      <c r="CW53" s="1269"/>
      <c r="CX53" s="1269"/>
      <c r="CY53" s="1269"/>
      <c r="CZ53" s="1269"/>
      <c r="DA53" s="1269"/>
      <c r="DB53" s="1269"/>
      <c r="DC53" s="1269"/>
    </row>
    <row r="54" spans="1:109" x14ac:dyDescent="0.15">
      <c r="A54" s="380"/>
      <c r="B54" s="372"/>
      <c r="G54" s="1274"/>
      <c r="H54" s="1274"/>
      <c r="I54" s="1264"/>
      <c r="J54" s="1264"/>
      <c r="K54" s="1270"/>
      <c r="L54" s="1270"/>
      <c r="M54" s="1270"/>
      <c r="N54" s="1270"/>
      <c r="AM54" s="38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x14ac:dyDescent="0.15">
      <c r="A55" s="380"/>
      <c r="B55" s="372"/>
      <c r="G55" s="1264"/>
      <c r="H55" s="1264"/>
      <c r="I55" s="1264"/>
      <c r="J55" s="1264"/>
      <c r="K55" s="1270"/>
      <c r="L55" s="1270"/>
      <c r="M55" s="1270"/>
      <c r="N55" s="1270"/>
      <c r="AN55" s="1268" t="s">
        <v>567</v>
      </c>
      <c r="AO55" s="1268"/>
      <c r="AP55" s="1268"/>
      <c r="AQ55" s="1268"/>
      <c r="AR55" s="1268"/>
      <c r="AS55" s="1268"/>
      <c r="AT55" s="1268"/>
      <c r="AU55" s="1268"/>
      <c r="AV55" s="1268"/>
      <c r="AW55" s="1268"/>
      <c r="AX55" s="1268"/>
      <c r="AY55" s="1268"/>
      <c r="AZ55" s="1268"/>
      <c r="BA55" s="1268"/>
      <c r="BB55" s="1271" t="s">
        <v>565</v>
      </c>
      <c r="BC55" s="1271"/>
      <c r="BD55" s="1271"/>
      <c r="BE55" s="1271"/>
      <c r="BF55" s="1271"/>
      <c r="BG55" s="1271"/>
      <c r="BH55" s="1271"/>
      <c r="BI55" s="1271"/>
      <c r="BJ55" s="1271"/>
      <c r="BK55" s="1271"/>
      <c r="BL55" s="1271"/>
      <c r="BM55" s="1271"/>
      <c r="BN55" s="1271"/>
      <c r="BO55" s="1271"/>
      <c r="BP55" s="1269">
        <v>38.700000000000003</v>
      </c>
      <c r="BQ55" s="1269"/>
      <c r="BR55" s="1269"/>
      <c r="BS55" s="1269"/>
      <c r="BT55" s="1269"/>
      <c r="BU55" s="1269"/>
      <c r="BV55" s="1269"/>
      <c r="BW55" s="1269"/>
      <c r="BX55" s="1269">
        <v>32.5</v>
      </c>
      <c r="BY55" s="1269"/>
      <c r="BZ55" s="1269"/>
      <c r="CA55" s="1269"/>
      <c r="CB55" s="1269"/>
      <c r="CC55" s="1269"/>
      <c r="CD55" s="1269"/>
      <c r="CE55" s="1269"/>
      <c r="CF55" s="1269">
        <v>23</v>
      </c>
      <c r="CG55" s="1269"/>
      <c r="CH55" s="1269"/>
      <c r="CI55" s="1269"/>
      <c r="CJ55" s="1269"/>
      <c r="CK55" s="1269"/>
      <c r="CL55" s="1269"/>
      <c r="CM55" s="1269"/>
      <c r="CN55" s="1269">
        <v>15.5</v>
      </c>
      <c r="CO55" s="1269"/>
      <c r="CP55" s="1269"/>
      <c r="CQ55" s="1269"/>
      <c r="CR55" s="1269"/>
      <c r="CS55" s="1269"/>
      <c r="CT55" s="1269"/>
      <c r="CU55" s="1269"/>
      <c r="CV55" s="1269">
        <v>13</v>
      </c>
      <c r="CW55" s="1269"/>
      <c r="CX55" s="1269"/>
      <c r="CY55" s="1269"/>
      <c r="CZ55" s="1269"/>
      <c r="DA55" s="1269"/>
      <c r="DB55" s="1269"/>
      <c r="DC55" s="1269"/>
    </row>
    <row r="56" spans="1:109" x14ac:dyDescent="0.15">
      <c r="A56" s="380"/>
      <c r="B56" s="372"/>
      <c r="G56" s="1264"/>
      <c r="H56" s="1264"/>
      <c r="I56" s="1264"/>
      <c r="J56" s="1264"/>
      <c r="K56" s="1270"/>
      <c r="L56" s="1270"/>
      <c r="M56" s="1270"/>
      <c r="N56" s="1270"/>
      <c r="AN56" s="1268"/>
      <c r="AO56" s="1268"/>
      <c r="AP56" s="1268"/>
      <c r="AQ56" s="1268"/>
      <c r="AR56" s="1268"/>
      <c r="AS56" s="1268"/>
      <c r="AT56" s="1268"/>
      <c r="AU56" s="1268"/>
      <c r="AV56" s="1268"/>
      <c r="AW56" s="1268"/>
      <c r="AX56" s="1268"/>
      <c r="AY56" s="1268"/>
      <c r="AZ56" s="1268"/>
      <c r="BA56" s="1268"/>
      <c r="BB56" s="1271"/>
      <c r="BC56" s="1271"/>
      <c r="BD56" s="1271"/>
      <c r="BE56" s="1271"/>
      <c r="BF56" s="1271"/>
      <c r="BG56" s="1271"/>
      <c r="BH56" s="1271"/>
      <c r="BI56" s="1271"/>
      <c r="BJ56" s="1271"/>
      <c r="BK56" s="1271"/>
      <c r="BL56" s="1271"/>
      <c r="BM56" s="1271"/>
      <c r="BN56" s="1271"/>
      <c r="BO56" s="1271"/>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380" customFormat="1" x14ac:dyDescent="0.15">
      <c r="B57" s="384"/>
      <c r="G57" s="1264"/>
      <c r="H57" s="1264"/>
      <c r="I57" s="1273"/>
      <c r="J57" s="1273"/>
      <c r="K57" s="1270"/>
      <c r="L57" s="1270"/>
      <c r="M57" s="1270"/>
      <c r="N57" s="1270"/>
      <c r="AM57" s="366"/>
      <c r="AN57" s="1268"/>
      <c r="AO57" s="1268"/>
      <c r="AP57" s="1268"/>
      <c r="AQ57" s="1268"/>
      <c r="AR57" s="1268"/>
      <c r="AS57" s="1268"/>
      <c r="AT57" s="1268"/>
      <c r="AU57" s="1268"/>
      <c r="AV57" s="1268"/>
      <c r="AW57" s="1268"/>
      <c r="AX57" s="1268"/>
      <c r="AY57" s="1268"/>
      <c r="AZ57" s="1268"/>
      <c r="BA57" s="1268"/>
      <c r="BB57" s="1271" t="s">
        <v>566</v>
      </c>
      <c r="BC57" s="1271"/>
      <c r="BD57" s="1271"/>
      <c r="BE57" s="1271"/>
      <c r="BF57" s="1271"/>
      <c r="BG57" s="1271"/>
      <c r="BH57" s="1271"/>
      <c r="BI57" s="1271"/>
      <c r="BJ57" s="1271"/>
      <c r="BK57" s="1271"/>
      <c r="BL57" s="1271"/>
      <c r="BM57" s="1271"/>
      <c r="BN57" s="1271"/>
      <c r="BO57" s="1271"/>
      <c r="BP57" s="1269">
        <v>61.4</v>
      </c>
      <c r="BQ57" s="1269"/>
      <c r="BR57" s="1269"/>
      <c r="BS57" s="1269"/>
      <c r="BT57" s="1269"/>
      <c r="BU57" s="1269"/>
      <c r="BV57" s="1269"/>
      <c r="BW57" s="1269"/>
      <c r="BX57" s="1269">
        <v>62.6</v>
      </c>
      <c r="BY57" s="1269"/>
      <c r="BZ57" s="1269"/>
      <c r="CA57" s="1269"/>
      <c r="CB57" s="1269"/>
      <c r="CC57" s="1269"/>
      <c r="CD57" s="1269"/>
      <c r="CE57" s="1269"/>
      <c r="CF57" s="1269">
        <v>62.8</v>
      </c>
      <c r="CG57" s="1269"/>
      <c r="CH57" s="1269"/>
      <c r="CI57" s="1269"/>
      <c r="CJ57" s="1269"/>
      <c r="CK57" s="1269"/>
      <c r="CL57" s="1269"/>
      <c r="CM57" s="1269"/>
      <c r="CN57" s="1269">
        <v>64</v>
      </c>
      <c r="CO57" s="1269"/>
      <c r="CP57" s="1269"/>
      <c r="CQ57" s="1269"/>
      <c r="CR57" s="1269"/>
      <c r="CS57" s="1269"/>
      <c r="CT57" s="1269"/>
      <c r="CU57" s="1269"/>
      <c r="CV57" s="1269">
        <v>64.599999999999994</v>
      </c>
      <c r="CW57" s="1269"/>
      <c r="CX57" s="1269"/>
      <c r="CY57" s="1269"/>
      <c r="CZ57" s="1269"/>
      <c r="DA57" s="1269"/>
      <c r="DB57" s="1269"/>
      <c r="DC57" s="1269"/>
      <c r="DD57" s="385"/>
      <c r="DE57" s="384"/>
    </row>
    <row r="58" spans="1:109" s="380" customFormat="1" x14ac:dyDescent="0.15">
      <c r="A58" s="366"/>
      <c r="B58" s="384"/>
      <c r="G58" s="1264"/>
      <c r="H58" s="1264"/>
      <c r="I58" s="1273"/>
      <c r="J58" s="1273"/>
      <c r="K58" s="1270"/>
      <c r="L58" s="1270"/>
      <c r="M58" s="1270"/>
      <c r="N58" s="1270"/>
      <c r="AM58" s="366"/>
      <c r="AN58" s="1268"/>
      <c r="AO58" s="1268"/>
      <c r="AP58" s="1268"/>
      <c r="AQ58" s="1268"/>
      <c r="AR58" s="1268"/>
      <c r="AS58" s="1268"/>
      <c r="AT58" s="1268"/>
      <c r="AU58" s="1268"/>
      <c r="AV58" s="1268"/>
      <c r="AW58" s="1268"/>
      <c r="AX58" s="1268"/>
      <c r="AY58" s="1268"/>
      <c r="AZ58" s="1268"/>
      <c r="BA58" s="1268"/>
      <c r="BB58" s="1271"/>
      <c r="BC58" s="1271"/>
      <c r="BD58" s="1271"/>
      <c r="BE58" s="1271"/>
      <c r="BF58" s="1271"/>
      <c r="BG58" s="1271"/>
      <c r="BH58" s="1271"/>
      <c r="BI58" s="1271"/>
      <c r="BJ58" s="1271"/>
      <c r="BK58" s="1271"/>
      <c r="BL58" s="1271"/>
      <c r="BM58" s="1271"/>
      <c r="BN58" s="1271"/>
      <c r="BO58" s="1271"/>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568</v>
      </c>
    </row>
    <row r="64" spans="1:109" x14ac:dyDescent="0.15">
      <c r="B64" s="372"/>
      <c r="G64" s="379"/>
      <c r="I64" s="392"/>
      <c r="J64" s="392"/>
      <c r="K64" s="392"/>
      <c r="L64" s="392"/>
      <c r="M64" s="392"/>
      <c r="N64" s="393"/>
      <c r="AM64" s="379"/>
      <c r="AN64" s="379" t="s">
        <v>561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5" t="s">
        <v>569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372"/>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372"/>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372"/>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372"/>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563</v>
      </c>
    </row>
    <row r="72" spans="2:107" x14ac:dyDescent="0.15">
      <c r="B72" s="372"/>
      <c r="G72" s="1264"/>
      <c r="H72" s="1264"/>
      <c r="I72" s="1264"/>
      <c r="J72" s="1264"/>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525</v>
      </c>
      <c r="BQ72" s="1268"/>
      <c r="BR72" s="1268"/>
      <c r="BS72" s="1268"/>
      <c r="BT72" s="1268"/>
      <c r="BU72" s="1268"/>
      <c r="BV72" s="1268"/>
      <c r="BW72" s="1268"/>
      <c r="BX72" s="1268" t="s">
        <v>526</v>
      </c>
      <c r="BY72" s="1268"/>
      <c r="BZ72" s="1268"/>
      <c r="CA72" s="1268"/>
      <c r="CB72" s="1268"/>
      <c r="CC72" s="1268"/>
      <c r="CD72" s="1268"/>
      <c r="CE72" s="1268"/>
      <c r="CF72" s="1268" t="s">
        <v>527</v>
      </c>
      <c r="CG72" s="1268"/>
      <c r="CH72" s="1268"/>
      <c r="CI72" s="1268"/>
      <c r="CJ72" s="1268"/>
      <c r="CK72" s="1268"/>
      <c r="CL72" s="1268"/>
      <c r="CM72" s="1268"/>
      <c r="CN72" s="1268" t="s">
        <v>528</v>
      </c>
      <c r="CO72" s="1268"/>
      <c r="CP72" s="1268"/>
      <c r="CQ72" s="1268"/>
      <c r="CR72" s="1268"/>
      <c r="CS72" s="1268"/>
      <c r="CT72" s="1268"/>
      <c r="CU72" s="1268"/>
      <c r="CV72" s="1268" t="s">
        <v>529</v>
      </c>
      <c r="CW72" s="1268"/>
      <c r="CX72" s="1268"/>
      <c r="CY72" s="1268"/>
      <c r="CZ72" s="1268"/>
      <c r="DA72" s="1268"/>
      <c r="DB72" s="1268"/>
      <c r="DC72" s="1268"/>
    </row>
    <row r="73" spans="2:107" x14ac:dyDescent="0.15">
      <c r="B73" s="372"/>
      <c r="G73" s="1274"/>
      <c r="H73" s="1274"/>
      <c r="I73" s="1274"/>
      <c r="J73" s="1274"/>
      <c r="K73" s="1275"/>
      <c r="L73" s="1275"/>
      <c r="M73" s="1275"/>
      <c r="N73" s="1275"/>
      <c r="AM73" s="381"/>
      <c r="AN73" s="1271" t="s">
        <v>564</v>
      </c>
      <c r="AO73" s="1271"/>
      <c r="AP73" s="1271"/>
      <c r="AQ73" s="1271"/>
      <c r="AR73" s="1271"/>
      <c r="AS73" s="1271"/>
      <c r="AT73" s="1271"/>
      <c r="AU73" s="1271"/>
      <c r="AV73" s="1271"/>
      <c r="AW73" s="1271"/>
      <c r="AX73" s="1271"/>
      <c r="AY73" s="1271"/>
      <c r="AZ73" s="1271"/>
      <c r="BA73" s="1271"/>
      <c r="BB73" s="1271" t="s">
        <v>565</v>
      </c>
      <c r="BC73" s="1271"/>
      <c r="BD73" s="1271"/>
      <c r="BE73" s="1271"/>
      <c r="BF73" s="1271"/>
      <c r="BG73" s="1271"/>
      <c r="BH73" s="1271"/>
      <c r="BI73" s="1271"/>
      <c r="BJ73" s="1271"/>
      <c r="BK73" s="1271"/>
      <c r="BL73" s="1271"/>
      <c r="BM73" s="1271"/>
      <c r="BN73" s="1271"/>
      <c r="BO73" s="1271"/>
      <c r="BP73" s="1269">
        <v>23.2</v>
      </c>
      <c r="BQ73" s="1269"/>
      <c r="BR73" s="1269"/>
      <c r="BS73" s="1269"/>
      <c r="BT73" s="1269"/>
      <c r="BU73" s="1269"/>
      <c r="BV73" s="1269"/>
      <c r="BW73" s="1269"/>
      <c r="BX73" s="1269">
        <v>73.900000000000006</v>
      </c>
      <c r="BY73" s="1269"/>
      <c r="BZ73" s="1269"/>
      <c r="CA73" s="1269"/>
      <c r="CB73" s="1269"/>
      <c r="CC73" s="1269"/>
      <c r="CD73" s="1269"/>
      <c r="CE73" s="1269"/>
      <c r="CF73" s="1269">
        <v>65.599999999999994</v>
      </c>
      <c r="CG73" s="1269"/>
      <c r="CH73" s="1269"/>
      <c r="CI73" s="1269"/>
      <c r="CJ73" s="1269"/>
      <c r="CK73" s="1269"/>
      <c r="CL73" s="1269"/>
      <c r="CM73" s="1269"/>
      <c r="CN73" s="1269">
        <v>48.1</v>
      </c>
      <c r="CO73" s="1269"/>
      <c r="CP73" s="1269"/>
      <c r="CQ73" s="1269"/>
      <c r="CR73" s="1269"/>
      <c r="CS73" s="1269"/>
      <c r="CT73" s="1269"/>
      <c r="CU73" s="1269"/>
      <c r="CV73" s="1269">
        <v>33.6</v>
      </c>
      <c r="CW73" s="1269"/>
      <c r="CX73" s="1269"/>
      <c r="CY73" s="1269"/>
      <c r="CZ73" s="1269"/>
      <c r="DA73" s="1269"/>
      <c r="DB73" s="1269"/>
      <c r="DC73" s="1269"/>
    </row>
    <row r="74" spans="2:107" x14ac:dyDescent="0.15">
      <c r="B74" s="372"/>
      <c r="G74" s="1274"/>
      <c r="H74" s="1274"/>
      <c r="I74" s="1274"/>
      <c r="J74" s="1274"/>
      <c r="K74" s="1275"/>
      <c r="L74" s="1275"/>
      <c r="M74" s="1275"/>
      <c r="N74" s="1275"/>
      <c r="AM74" s="381"/>
      <c r="AN74" s="1271"/>
      <c r="AO74" s="1271"/>
      <c r="AP74" s="1271"/>
      <c r="AQ74" s="1271"/>
      <c r="AR74" s="1271"/>
      <c r="AS74" s="1271"/>
      <c r="AT74" s="1271"/>
      <c r="AU74" s="1271"/>
      <c r="AV74" s="1271"/>
      <c r="AW74" s="1271"/>
      <c r="AX74" s="1271"/>
      <c r="AY74" s="1271"/>
      <c r="AZ74" s="1271"/>
      <c r="BA74" s="1271"/>
      <c r="BB74" s="1271"/>
      <c r="BC74" s="1271"/>
      <c r="BD74" s="1271"/>
      <c r="BE74" s="1271"/>
      <c r="BF74" s="1271"/>
      <c r="BG74" s="1271"/>
      <c r="BH74" s="1271"/>
      <c r="BI74" s="1271"/>
      <c r="BJ74" s="1271"/>
      <c r="BK74" s="1271"/>
      <c r="BL74" s="1271"/>
      <c r="BM74" s="1271"/>
      <c r="BN74" s="1271"/>
      <c r="BO74" s="1271"/>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x14ac:dyDescent="0.15">
      <c r="B75" s="372"/>
      <c r="G75" s="1274"/>
      <c r="H75" s="1274"/>
      <c r="I75" s="1264"/>
      <c r="J75" s="1264"/>
      <c r="K75" s="1270"/>
      <c r="L75" s="1270"/>
      <c r="M75" s="1270"/>
      <c r="N75" s="1270"/>
      <c r="AM75" s="381"/>
      <c r="AN75" s="1271"/>
      <c r="AO75" s="1271"/>
      <c r="AP75" s="1271"/>
      <c r="AQ75" s="1271"/>
      <c r="AR75" s="1271"/>
      <c r="AS75" s="1271"/>
      <c r="AT75" s="1271"/>
      <c r="AU75" s="1271"/>
      <c r="AV75" s="1271"/>
      <c r="AW75" s="1271"/>
      <c r="AX75" s="1271"/>
      <c r="AY75" s="1271"/>
      <c r="AZ75" s="1271"/>
      <c r="BA75" s="1271"/>
      <c r="BB75" s="1271" t="s">
        <v>570</v>
      </c>
      <c r="BC75" s="1271"/>
      <c r="BD75" s="1271"/>
      <c r="BE75" s="1271"/>
      <c r="BF75" s="1271"/>
      <c r="BG75" s="1271"/>
      <c r="BH75" s="1271"/>
      <c r="BI75" s="1271"/>
      <c r="BJ75" s="1271"/>
      <c r="BK75" s="1271"/>
      <c r="BL75" s="1271"/>
      <c r="BM75" s="1271"/>
      <c r="BN75" s="1271"/>
      <c r="BO75" s="1271"/>
      <c r="BP75" s="1269">
        <v>4.7</v>
      </c>
      <c r="BQ75" s="1269"/>
      <c r="BR75" s="1269"/>
      <c r="BS75" s="1269"/>
      <c r="BT75" s="1269"/>
      <c r="BU75" s="1269"/>
      <c r="BV75" s="1269"/>
      <c r="BW75" s="1269"/>
      <c r="BX75" s="1269">
        <v>4.5</v>
      </c>
      <c r="BY75" s="1269"/>
      <c r="BZ75" s="1269"/>
      <c r="CA75" s="1269"/>
      <c r="CB75" s="1269"/>
      <c r="CC75" s="1269"/>
      <c r="CD75" s="1269"/>
      <c r="CE75" s="1269"/>
      <c r="CF75" s="1269">
        <v>5.0999999999999996</v>
      </c>
      <c r="CG75" s="1269"/>
      <c r="CH75" s="1269"/>
      <c r="CI75" s="1269"/>
      <c r="CJ75" s="1269"/>
      <c r="CK75" s="1269"/>
      <c r="CL75" s="1269"/>
      <c r="CM75" s="1269"/>
      <c r="CN75" s="1269">
        <v>5.5</v>
      </c>
      <c r="CO75" s="1269"/>
      <c r="CP75" s="1269"/>
      <c r="CQ75" s="1269"/>
      <c r="CR75" s="1269"/>
      <c r="CS75" s="1269"/>
      <c r="CT75" s="1269"/>
      <c r="CU75" s="1269"/>
      <c r="CV75" s="1269">
        <v>6.2</v>
      </c>
      <c r="CW75" s="1269"/>
      <c r="CX75" s="1269"/>
      <c r="CY75" s="1269"/>
      <c r="CZ75" s="1269"/>
      <c r="DA75" s="1269"/>
      <c r="DB75" s="1269"/>
      <c r="DC75" s="1269"/>
    </row>
    <row r="76" spans="2:107" x14ac:dyDescent="0.15">
      <c r="B76" s="372"/>
      <c r="G76" s="1274"/>
      <c r="H76" s="1274"/>
      <c r="I76" s="1264"/>
      <c r="J76" s="1264"/>
      <c r="K76" s="1270"/>
      <c r="L76" s="1270"/>
      <c r="M76" s="1270"/>
      <c r="N76" s="1270"/>
      <c r="AM76" s="381"/>
      <c r="AN76" s="1271"/>
      <c r="AO76" s="1271"/>
      <c r="AP76" s="1271"/>
      <c r="AQ76" s="1271"/>
      <c r="AR76" s="1271"/>
      <c r="AS76" s="1271"/>
      <c r="AT76" s="1271"/>
      <c r="AU76" s="1271"/>
      <c r="AV76" s="1271"/>
      <c r="AW76" s="1271"/>
      <c r="AX76" s="1271"/>
      <c r="AY76" s="1271"/>
      <c r="AZ76" s="1271"/>
      <c r="BA76" s="1271"/>
      <c r="BB76" s="1271"/>
      <c r="BC76" s="1271"/>
      <c r="BD76" s="1271"/>
      <c r="BE76" s="1271"/>
      <c r="BF76" s="1271"/>
      <c r="BG76" s="1271"/>
      <c r="BH76" s="1271"/>
      <c r="BI76" s="1271"/>
      <c r="BJ76" s="1271"/>
      <c r="BK76" s="1271"/>
      <c r="BL76" s="1271"/>
      <c r="BM76" s="1271"/>
      <c r="BN76" s="1271"/>
      <c r="BO76" s="1271"/>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x14ac:dyDescent="0.15">
      <c r="B77" s="372"/>
      <c r="G77" s="1264"/>
      <c r="H77" s="1264"/>
      <c r="I77" s="1264"/>
      <c r="J77" s="1264"/>
      <c r="K77" s="1275"/>
      <c r="L77" s="1275"/>
      <c r="M77" s="1275"/>
      <c r="N77" s="1275"/>
      <c r="AN77" s="1268" t="s">
        <v>567</v>
      </c>
      <c r="AO77" s="1268"/>
      <c r="AP77" s="1268"/>
      <c r="AQ77" s="1268"/>
      <c r="AR77" s="1268"/>
      <c r="AS77" s="1268"/>
      <c r="AT77" s="1268"/>
      <c r="AU77" s="1268"/>
      <c r="AV77" s="1268"/>
      <c r="AW77" s="1268"/>
      <c r="AX77" s="1268"/>
      <c r="AY77" s="1268"/>
      <c r="AZ77" s="1268"/>
      <c r="BA77" s="1268"/>
      <c r="BB77" s="1271" t="s">
        <v>565</v>
      </c>
      <c r="BC77" s="1271"/>
      <c r="BD77" s="1271"/>
      <c r="BE77" s="1271"/>
      <c r="BF77" s="1271"/>
      <c r="BG77" s="1271"/>
      <c r="BH77" s="1271"/>
      <c r="BI77" s="1271"/>
      <c r="BJ77" s="1271"/>
      <c r="BK77" s="1271"/>
      <c r="BL77" s="1271"/>
      <c r="BM77" s="1271"/>
      <c r="BN77" s="1271"/>
      <c r="BO77" s="1271"/>
      <c r="BP77" s="1269">
        <v>38.700000000000003</v>
      </c>
      <c r="BQ77" s="1269"/>
      <c r="BR77" s="1269"/>
      <c r="BS77" s="1269"/>
      <c r="BT77" s="1269"/>
      <c r="BU77" s="1269"/>
      <c r="BV77" s="1269"/>
      <c r="BW77" s="1269"/>
      <c r="BX77" s="1269">
        <v>32.5</v>
      </c>
      <c r="BY77" s="1269"/>
      <c r="BZ77" s="1269"/>
      <c r="CA77" s="1269"/>
      <c r="CB77" s="1269"/>
      <c r="CC77" s="1269"/>
      <c r="CD77" s="1269"/>
      <c r="CE77" s="1269"/>
      <c r="CF77" s="1269">
        <v>23</v>
      </c>
      <c r="CG77" s="1269"/>
      <c r="CH77" s="1269"/>
      <c r="CI77" s="1269"/>
      <c r="CJ77" s="1269"/>
      <c r="CK77" s="1269"/>
      <c r="CL77" s="1269"/>
      <c r="CM77" s="1269"/>
      <c r="CN77" s="1269">
        <v>15.5</v>
      </c>
      <c r="CO77" s="1269"/>
      <c r="CP77" s="1269"/>
      <c r="CQ77" s="1269"/>
      <c r="CR77" s="1269"/>
      <c r="CS77" s="1269"/>
      <c r="CT77" s="1269"/>
      <c r="CU77" s="1269"/>
      <c r="CV77" s="1269">
        <v>13</v>
      </c>
      <c r="CW77" s="1269"/>
      <c r="CX77" s="1269"/>
      <c r="CY77" s="1269"/>
      <c r="CZ77" s="1269"/>
      <c r="DA77" s="1269"/>
      <c r="DB77" s="1269"/>
      <c r="DC77" s="1269"/>
    </row>
    <row r="78" spans="2:107" x14ac:dyDescent="0.15">
      <c r="B78" s="372"/>
      <c r="G78" s="1264"/>
      <c r="H78" s="1264"/>
      <c r="I78" s="1264"/>
      <c r="J78" s="1264"/>
      <c r="K78" s="1275"/>
      <c r="L78" s="1275"/>
      <c r="M78" s="1275"/>
      <c r="N78" s="1275"/>
      <c r="AN78" s="1268"/>
      <c r="AO78" s="1268"/>
      <c r="AP78" s="1268"/>
      <c r="AQ78" s="1268"/>
      <c r="AR78" s="1268"/>
      <c r="AS78" s="1268"/>
      <c r="AT78" s="1268"/>
      <c r="AU78" s="1268"/>
      <c r="AV78" s="1268"/>
      <c r="AW78" s="1268"/>
      <c r="AX78" s="1268"/>
      <c r="AY78" s="1268"/>
      <c r="AZ78" s="1268"/>
      <c r="BA78" s="1268"/>
      <c r="BB78" s="1271"/>
      <c r="BC78" s="1271"/>
      <c r="BD78" s="1271"/>
      <c r="BE78" s="1271"/>
      <c r="BF78" s="1271"/>
      <c r="BG78" s="1271"/>
      <c r="BH78" s="1271"/>
      <c r="BI78" s="1271"/>
      <c r="BJ78" s="1271"/>
      <c r="BK78" s="1271"/>
      <c r="BL78" s="1271"/>
      <c r="BM78" s="1271"/>
      <c r="BN78" s="1271"/>
      <c r="BO78" s="1271"/>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x14ac:dyDescent="0.15">
      <c r="B79" s="372"/>
      <c r="G79" s="1264"/>
      <c r="H79" s="1264"/>
      <c r="I79" s="1273"/>
      <c r="J79" s="1273"/>
      <c r="K79" s="1276"/>
      <c r="L79" s="1276"/>
      <c r="M79" s="1276"/>
      <c r="N79" s="1276"/>
      <c r="AN79" s="1268"/>
      <c r="AO79" s="1268"/>
      <c r="AP79" s="1268"/>
      <c r="AQ79" s="1268"/>
      <c r="AR79" s="1268"/>
      <c r="AS79" s="1268"/>
      <c r="AT79" s="1268"/>
      <c r="AU79" s="1268"/>
      <c r="AV79" s="1268"/>
      <c r="AW79" s="1268"/>
      <c r="AX79" s="1268"/>
      <c r="AY79" s="1268"/>
      <c r="AZ79" s="1268"/>
      <c r="BA79" s="1268"/>
      <c r="BB79" s="1271" t="s">
        <v>570</v>
      </c>
      <c r="BC79" s="1271"/>
      <c r="BD79" s="1271"/>
      <c r="BE79" s="1271"/>
      <c r="BF79" s="1271"/>
      <c r="BG79" s="1271"/>
      <c r="BH79" s="1271"/>
      <c r="BI79" s="1271"/>
      <c r="BJ79" s="1271"/>
      <c r="BK79" s="1271"/>
      <c r="BL79" s="1271"/>
      <c r="BM79" s="1271"/>
      <c r="BN79" s="1271"/>
      <c r="BO79" s="1271"/>
      <c r="BP79" s="1269">
        <v>8.8000000000000007</v>
      </c>
      <c r="BQ79" s="1269"/>
      <c r="BR79" s="1269"/>
      <c r="BS79" s="1269"/>
      <c r="BT79" s="1269"/>
      <c r="BU79" s="1269"/>
      <c r="BV79" s="1269"/>
      <c r="BW79" s="1269"/>
      <c r="BX79" s="1269">
        <v>8.6999999999999993</v>
      </c>
      <c r="BY79" s="1269"/>
      <c r="BZ79" s="1269"/>
      <c r="CA79" s="1269"/>
      <c r="CB79" s="1269"/>
      <c r="CC79" s="1269"/>
      <c r="CD79" s="1269"/>
      <c r="CE79" s="1269"/>
      <c r="CF79" s="1269">
        <v>8.1999999999999993</v>
      </c>
      <c r="CG79" s="1269"/>
      <c r="CH79" s="1269"/>
      <c r="CI79" s="1269"/>
      <c r="CJ79" s="1269"/>
      <c r="CK79" s="1269"/>
      <c r="CL79" s="1269"/>
      <c r="CM79" s="1269"/>
      <c r="CN79" s="1269">
        <v>8</v>
      </c>
      <c r="CO79" s="1269"/>
      <c r="CP79" s="1269"/>
      <c r="CQ79" s="1269"/>
      <c r="CR79" s="1269"/>
      <c r="CS79" s="1269"/>
      <c r="CT79" s="1269"/>
      <c r="CU79" s="1269"/>
      <c r="CV79" s="1269">
        <v>8.1999999999999993</v>
      </c>
      <c r="CW79" s="1269"/>
      <c r="CX79" s="1269"/>
      <c r="CY79" s="1269"/>
      <c r="CZ79" s="1269"/>
      <c r="DA79" s="1269"/>
      <c r="DB79" s="1269"/>
      <c r="DC79" s="1269"/>
    </row>
    <row r="80" spans="2:107" x14ac:dyDescent="0.15">
      <c r="B80" s="372"/>
      <c r="G80" s="1264"/>
      <c r="H80" s="1264"/>
      <c r="I80" s="1273"/>
      <c r="J80" s="1273"/>
      <c r="K80" s="1276"/>
      <c r="L80" s="1276"/>
      <c r="M80" s="1276"/>
      <c r="N80" s="1276"/>
      <c r="AN80" s="1268"/>
      <c r="AO80" s="1268"/>
      <c r="AP80" s="1268"/>
      <c r="AQ80" s="1268"/>
      <c r="AR80" s="1268"/>
      <c r="AS80" s="1268"/>
      <c r="AT80" s="1268"/>
      <c r="AU80" s="1268"/>
      <c r="AV80" s="1268"/>
      <c r="AW80" s="1268"/>
      <c r="AX80" s="1268"/>
      <c r="AY80" s="1268"/>
      <c r="AZ80" s="1268"/>
      <c r="BA80" s="1268"/>
      <c r="BB80" s="1271"/>
      <c r="BC80" s="1271"/>
      <c r="BD80" s="1271"/>
      <c r="BE80" s="1271"/>
      <c r="BF80" s="1271"/>
      <c r="BG80" s="1271"/>
      <c r="BH80" s="1271"/>
      <c r="BI80" s="1271"/>
      <c r="BJ80" s="1271"/>
      <c r="BK80" s="1271"/>
      <c r="BL80" s="1271"/>
      <c r="BM80" s="1271"/>
      <c r="BN80" s="1271"/>
      <c r="BO80" s="1271"/>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MNYHOMy5pnpPx6KvvcD9piWmQ2nbviPef/JTpjBrqU28wuAVyEVGQqfYBxVwpxDmcUn7MUlud0ZoJIqLpbPIw==" saltValue="JcJe9bOw65e/YPXZBRPGb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Cx4GryH70rEchy3hcey4PZzCNFD9d79jL0UgtevmPKmzU9cm74jW/CmMdhXQ2U4obHVUNzJedwV6BlYOFJ7UYw==" saltValue="q+5Xb9PtwUsvnTfBS96j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g2ThQsHAg4kwq+jsgxEF3FyodfRtLTBoIuEdxRbMUR+AsU/saUxRHGXWEWrpmsVXyEkB6E3jaSDKzwqNEVUjVA==" saltValue="yM4yrALuaiR70qlGFYafX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84491</v>
      </c>
      <c r="E3" s="156"/>
      <c r="F3" s="157">
        <v>79288</v>
      </c>
      <c r="G3" s="158"/>
      <c r="H3" s="159"/>
    </row>
    <row r="4" spans="1:8" x14ac:dyDescent="0.15">
      <c r="A4" s="160"/>
      <c r="B4" s="161"/>
      <c r="C4" s="162"/>
      <c r="D4" s="163">
        <v>61503</v>
      </c>
      <c r="E4" s="164"/>
      <c r="F4" s="165">
        <v>41870</v>
      </c>
      <c r="G4" s="166"/>
      <c r="H4" s="167"/>
    </row>
    <row r="5" spans="1:8" x14ac:dyDescent="0.15">
      <c r="A5" s="148" t="s">
        <v>519</v>
      </c>
      <c r="B5" s="153"/>
      <c r="C5" s="154"/>
      <c r="D5" s="155">
        <v>291157</v>
      </c>
      <c r="E5" s="156"/>
      <c r="F5" s="157">
        <v>84962</v>
      </c>
      <c r="G5" s="158"/>
      <c r="H5" s="159"/>
    </row>
    <row r="6" spans="1:8" x14ac:dyDescent="0.15">
      <c r="A6" s="160"/>
      <c r="B6" s="161"/>
      <c r="C6" s="162"/>
      <c r="D6" s="163">
        <v>243377</v>
      </c>
      <c r="E6" s="164"/>
      <c r="F6" s="165">
        <v>42793</v>
      </c>
      <c r="G6" s="166"/>
      <c r="H6" s="167"/>
    </row>
    <row r="7" spans="1:8" x14ac:dyDescent="0.15">
      <c r="A7" s="148" t="s">
        <v>520</v>
      </c>
      <c r="B7" s="153"/>
      <c r="C7" s="154"/>
      <c r="D7" s="155">
        <v>104185</v>
      </c>
      <c r="E7" s="156"/>
      <c r="F7" s="157">
        <v>71279</v>
      </c>
      <c r="G7" s="158"/>
      <c r="H7" s="159"/>
    </row>
    <row r="8" spans="1:8" x14ac:dyDescent="0.15">
      <c r="A8" s="160"/>
      <c r="B8" s="161"/>
      <c r="C8" s="162"/>
      <c r="D8" s="163">
        <v>86136</v>
      </c>
      <c r="E8" s="164"/>
      <c r="F8" s="165">
        <v>36731</v>
      </c>
      <c r="G8" s="166"/>
      <c r="H8" s="167"/>
    </row>
    <row r="9" spans="1:8" x14ac:dyDescent="0.15">
      <c r="A9" s="148" t="s">
        <v>521</v>
      </c>
      <c r="B9" s="153"/>
      <c r="C9" s="154"/>
      <c r="D9" s="155">
        <v>97236</v>
      </c>
      <c r="E9" s="156"/>
      <c r="F9" s="157">
        <v>74994</v>
      </c>
      <c r="G9" s="158"/>
      <c r="H9" s="159"/>
    </row>
    <row r="10" spans="1:8" x14ac:dyDescent="0.15">
      <c r="A10" s="160"/>
      <c r="B10" s="161"/>
      <c r="C10" s="162"/>
      <c r="D10" s="163">
        <v>66843</v>
      </c>
      <c r="E10" s="164"/>
      <c r="F10" s="165">
        <v>36188</v>
      </c>
      <c r="G10" s="166"/>
      <c r="H10" s="167"/>
    </row>
    <row r="11" spans="1:8" x14ac:dyDescent="0.15">
      <c r="A11" s="148" t="s">
        <v>522</v>
      </c>
      <c r="B11" s="153"/>
      <c r="C11" s="154"/>
      <c r="D11" s="155">
        <v>94972</v>
      </c>
      <c r="E11" s="156"/>
      <c r="F11" s="157">
        <v>71849</v>
      </c>
      <c r="G11" s="158"/>
      <c r="H11" s="159"/>
    </row>
    <row r="12" spans="1:8" x14ac:dyDescent="0.15">
      <c r="A12" s="160"/>
      <c r="B12" s="161"/>
      <c r="C12" s="168"/>
      <c r="D12" s="163">
        <v>74988</v>
      </c>
      <c r="E12" s="164"/>
      <c r="F12" s="165">
        <v>36144</v>
      </c>
      <c r="G12" s="166"/>
      <c r="H12" s="167"/>
    </row>
    <row r="13" spans="1:8" x14ac:dyDescent="0.15">
      <c r="A13" s="148"/>
      <c r="B13" s="153"/>
      <c r="C13" s="169"/>
      <c r="D13" s="170">
        <v>134408</v>
      </c>
      <c r="E13" s="171"/>
      <c r="F13" s="172">
        <v>76474</v>
      </c>
      <c r="G13" s="173"/>
      <c r="H13" s="159"/>
    </row>
    <row r="14" spans="1:8" x14ac:dyDescent="0.15">
      <c r="A14" s="160"/>
      <c r="B14" s="161"/>
      <c r="C14" s="162"/>
      <c r="D14" s="163">
        <v>106569</v>
      </c>
      <c r="E14" s="164"/>
      <c r="F14" s="165">
        <v>38745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6.11</v>
      </c>
      <c r="C19" s="174">
        <f>ROUND(VALUE(SUBSTITUTE(実質収支比率等に係る経年分析!G$48,"▲","-")),2)</f>
        <v>6.16</v>
      </c>
      <c r="D19" s="174">
        <f>ROUND(VALUE(SUBSTITUTE(実質収支比率等に係る経年分析!H$48,"▲","-")),2)</f>
        <v>11.11</v>
      </c>
      <c r="E19" s="174">
        <f>ROUND(VALUE(SUBSTITUTE(実質収支比率等に係る経年分析!I$48,"▲","-")),2)</f>
        <v>7.75</v>
      </c>
      <c r="F19" s="174">
        <f>ROUND(VALUE(SUBSTITUTE(実質収支比率等に係る経年分析!J$48,"▲","-")),2)</f>
        <v>10.47</v>
      </c>
    </row>
    <row r="20" spans="1:11" x14ac:dyDescent="0.15">
      <c r="A20" s="174" t="s">
        <v>53</v>
      </c>
      <c r="B20" s="174">
        <f>ROUND(VALUE(SUBSTITUTE(実質収支比率等に係る経年分析!F$47,"▲","-")),2)</f>
        <v>19.190000000000001</v>
      </c>
      <c r="C20" s="174">
        <f>ROUND(VALUE(SUBSTITUTE(実質収支比率等に係る経年分析!G$47,"▲","-")),2)</f>
        <v>16.8</v>
      </c>
      <c r="D20" s="174">
        <f>ROUND(VALUE(SUBSTITUTE(実質収支比率等に係る経年分析!H$47,"▲","-")),2)</f>
        <v>18.260000000000002</v>
      </c>
      <c r="E20" s="174">
        <f>ROUND(VALUE(SUBSTITUTE(実質収支比率等に係る経年分析!I$47,"▲","-")),2)</f>
        <v>25.16</v>
      </c>
      <c r="F20" s="174">
        <f>ROUND(VALUE(SUBSTITUTE(実質収支比率等に係る経年分析!J$47,"▲","-")),2)</f>
        <v>25.31</v>
      </c>
    </row>
    <row r="21" spans="1:11" x14ac:dyDescent="0.15">
      <c r="A21" s="174" t="s">
        <v>54</v>
      </c>
      <c r="B21" s="174">
        <f>IF(ISNUMBER(VALUE(SUBSTITUTE(実質収支比率等に係る経年分析!F$49,"▲","-"))),ROUND(VALUE(SUBSTITUTE(実質収支比率等に係る経年分析!F$49,"▲","-")),2),NA())</f>
        <v>-0.25</v>
      </c>
      <c r="C21" s="174">
        <f>IF(ISNUMBER(VALUE(SUBSTITUTE(実質収支比率等に係る経年分析!G$49,"▲","-"))),ROUND(VALUE(SUBSTITUTE(実質収支比率等に係る経年分析!G$49,"▲","-")),2),NA())</f>
        <v>-1.4</v>
      </c>
      <c r="D21" s="174">
        <f>IF(ISNUMBER(VALUE(SUBSTITUTE(実質収支比率等に係る経年分析!H$49,"▲","-"))),ROUND(VALUE(SUBSTITUTE(実質収支比率等に係る経年分析!H$49,"▲","-")),2),NA())</f>
        <v>7.66</v>
      </c>
      <c r="E21" s="174">
        <f>IF(ISNUMBER(VALUE(SUBSTITUTE(実質収支比率等に係る経年分析!I$49,"▲","-"))),ROUND(VALUE(SUBSTITUTE(実質収支比率等に係る経年分析!I$49,"▲","-")),2),NA())</f>
        <v>3.23</v>
      </c>
      <c r="F21" s="174">
        <f>IF(ISNUMBER(VALUE(SUBSTITUTE(実質収支比率等に係る経年分析!J$49,"▲","-"))),ROUND(VALUE(SUBSTITUTE(実質収支比率等に係る経年分析!J$49,"▲","-")),2),NA())</f>
        <v>3.13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10.47</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38.11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40.630000000000003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23.96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1650</v>
      </c>
      <c r="E42" s="176"/>
      <c r="F42" s="176"/>
      <c r="G42" s="176">
        <f>'実質公債費比率（分子）の構造'!L$52</f>
        <v>1694</v>
      </c>
      <c r="H42" s="176"/>
      <c r="I42" s="176"/>
      <c r="J42" s="176">
        <f>'実質公債費比率（分子）の構造'!M$52</f>
        <v>1767</v>
      </c>
      <c r="K42" s="176"/>
      <c r="L42" s="176"/>
      <c r="M42" s="176">
        <f>'実質公債費比率（分子）の構造'!N$52</f>
        <v>1739</v>
      </c>
      <c r="N42" s="176"/>
      <c r="O42" s="176"/>
      <c r="P42" s="176">
        <f>'実質公債費比率（分子）の構造'!O$52</f>
        <v>1706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50</v>
      </c>
      <c r="C45" s="176"/>
      <c r="D45" s="176"/>
      <c r="E45" s="176">
        <f>'実質公債費比率（分子）の構造'!L$49</f>
        <v>47</v>
      </c>
      <c r="F45" s="176"/>
      <c r="G45" s="176"/>
      <c r="H45" s="176">
        <f>'実質公債費比率（分子）の構造'!M$49</f>
        <v>52</v>
      </c>
      <c r="I45" s="176"/>
      <c r="J45" s="176"/>
      <c r="K45" s="176">
        <f>'実質公債費比率（分子）の構造'!N$49</f>
        <v>51</v>
      </c>
      <c r="L45" s="176"/>
      <c r="M45" s="176"/>
      <c r="N45" s="176">
        <f>'実質公債費比率（分子）の構造'!O$49</f>
        <v>34</v>
      </c>
      <c r="O45" s="176"/>
      <c r="P45" s="176"/>
    </row>
    <row r="46" spans="1:16" x14ac:dyDescent="0.15">
      <c r="A46" s="176" t="s">
        <v>64</v>
      </c>
      <c r="B46" s="176">
        <f>'実質公債費比率（分子）の構造'!K$48</f>
        <v>766</v>
      </c>
      <c r="C46" s="176"/>
      <c r="D46" s="176"/>
      <c r="E46" s="176">
        <f>'実質公債費比率（分子）の構造'!L$48</f>
        <v>798</v>
      </c>
      <c r="F46" s="176"/>
      <c r="G46" s="176"/>
      <c r="H46" s="176">
        <f>'実質公債費比率（分子）の構造'!M$48</f>
        <v>812</v>
      </c>
      <c r="I46" s="176"/>
      <c r="J46" s="176"/>
      <c r="K46" s="176">
        <f>'実質公債費比率（分子）の構造'!N$48</f>
        <v>752</v>
      </c>
      <c r="L46" s="176"/>
      <c r="M46" s="176"/>
      <c r="N46" s="176">
        <f>'実質公債費比率（分子）の構造'!O$48</f>
        <v>703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1098</v>
      </c>
      <c r="C49" s="176"/>
      <c r="D49" s="176"/>
      <c r="E49" s="176">
        <f>'実質公債費比率（分子）の構造'!L$45</f>
        <v>1119</v>
      </c>
      <c r="F49" s="176"/>
      <c r="G49" s="176"/>
      <c r="H49" s="176">
        <f>'実質公債費比率（分子）の構造'!M$45</f>
        <v>1218</v>
      </c>
      <c r="I49" s="176"/>
      <c r="J49" s="176"/>
      <c r="K49" s="176">
        <f>'実質公債費比率（分子）の構造'!N$45</f>
        <v>1296</v>
      </c>
      <c r="L49" s="176"/>
      <c r="M49" s="176"/>
      <c r="N49" s="176">
        <f>'実質公債費比率（分子）の構造'!O$45</f>
        <v>1378</v>
      </c>
      <c r="O49" s="176"/>
      <c r="P49" s="176"/>
    </row>
    <row r="50" spans="1:16" x14ac:dyDescent="0.15">
      <c r="A50" s="176" t="s">
        <v>67</v>
      </c>
      <c r="B50" s="176" t="e">
        <f>NA()</f>
        <v>#N/A</v>
      </c>
      <c r="C50" s="176">
        <f>IF(ISNUMBER('実質公債費比率（分子）の構造'!K$53),'実質公債費比率（分子）の構造'!K$53,NA())</f>
        <v>264</v>
      </c>
      <c r="D50" s="176" t="e">
        <f>NA()</f>
        <v>#N/A</v>
      </c>
      <c r="E50" s="176" t="e">
        <f>NA()</f>
        <v>#N/A</v>
      </c>
      <c r="F50" s="176">
        <f>IF(ISNUMBER('実質公債費比率（分子）の構造'!L$53),'実質公債費比率（分子）の構造'!L$53,NA())</f>
        <v>270</v>
      </c>
      <c r="G50" s="176" t="e">
        <f>NA()</f>
        <v>#N/A</v>
      </c>
      <c r="H50" s="176" t="e">
        <f>NA()</f>
        <v>#N/A</v>
      </c>
      <c r="I50" s="176">
        <f>IF(ISNUMBER('実質公債費比率（分子）の構造'!M$53),'実質公債費比率（分子）の構造'!M$53,NA())</f>
        <v>315</v>
      </c>
      <c r="J50" s="176" t="e">
        <f>NA()</f>
        <v>#N/A</v>
      </c>
      <c r="K50" s="176" t="e">
        <f>NA()</f>
        <v>#N/A</v>
      </c>
      <c r="L50" s="176">
        <f>IF(ISNUMBER('実質公債費比率（分子）の構造'!N$53),'実質公債費比率（分子）の構造'!N$53,NA())</f>
        <v>360</v>
      </c>
      <c r="M50" s="176" t="e">
        <f>NA()</f>
        <v>#N/A</v>
      </c>
      <c r="N50" s="176" t="e">
        <f>NA()</f>
        <v>#N/A</v>
      </c>
      <c r="O50" s="176">
        <f>IF(ISNUMBER('実質公債費比率（分子）の構造'!O$53),'実質公債費比率（分子）の構造'!O$53,NA())</f>
        <v>409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16276</v>
      </c>
      <c r="E56" s="175"/>
      <c r="F56" s="175"/>
      <c r="G56" s="175">
        <f>'将来負担比率（分子）の構造'!J$52</f>
        <v>16448</v>
      </c>
      <c r="H56" s="175"/>
      <c r="I56" s="175"/>
      <c r="J56" s="175">
        <f>'将来負担比率（分子）の構造'!K$52</f>
        <v>16562</v>
      </c>
      <c r="K56" s="175"/>
      <c r="L56" s="175"/>
      <c r="M56" s="175">
        <f>'将来負担比率（分子）の構造'!L$52</f>
        <v>16272</v>
      </c>
      <c r="N56" s="175"/>
      <c r="O56" s="175"/>
      <c r="P56" s="175">
        <f>'将来負担比率（分子）の構造'!M$52</f>
        <v>15910</v>
      </c>
    </row>
    <row r="57" spans="1:16" x14ac:dyDescent="0.15">
      <c r="A57" s="175" t="s">
        <v>42</v>
      </c>
      <c r="B57" s="175"/>
      <c r="C57" s="175"/>
      <c r="D57" s="175">
        <f>'将来負担比率（分子）の構造'!I$51</f>
        <v>1830</v>
      </c>
      <c r="E57" s="175"/>
      <c r="F57" s="175"/>
      <c r="G57" s="175">
        <f>'将来負担比率（分子）の構造'!J$51</f>
        <v>1724</v>
      </c>
      <c r="H57" s="175"/>
      <c r="I57" s="175"/>
      <c r="J57" s="175">
        <f>'将来負担比率（分子）の構造'!K$51</f>
        <v>1616</v>
      </c>
      <c r="K57" s="175"/>
      <c r="L57" s="175"/>
      <c r="M57" s="175">
        <f>'将来負担比率（分子）の構造'!L$51</f>
        <v>1542</v>
      </c>
      <c r="N57" s="175"/>
      <c r="O57" s="175"/>
      <c r="P57" s="175">
        <f>'将来負担比率（分子）の構造'!M$51</f>
        <v>1473</v>
      </c>
    </row>
    <row r="58" spans="1:16" x14ac:dyDescent="0.15">
      <c r="A58" s="175" t="s">
        <v>41</v>
      </c>
      <c r="B58" s="175"/>
      <c r="C58" s="175"/>
      <c r="D58" s="175">
        <f>'将来負担比率（分子）の構造'!I$50</f>
        <v>3500</v>
      </c>
      <c r="E58" s="175"/>
      <c r="F58" s="175"/>
      <c r="G58" s="175">
        <f>'将来負担比率（分子）の構造'!J$50</f>
        <v>3192</v>
      </c>
      <c r="H58" s="175"/>
      <c r="I58" s="175"/>
      <c r="J58" s="175">
        <f>'将来負担比率（分子）の構造'!K$50</f>
        <v>3079</v>
      </c>
      <c r="K58" s="175"/>
      <c r="L58" s="175"/>
      <c r="M58" s="175">
        <f>'将来負担比率（分子）の構造'!L$50</f>
        <v>4125</v>
      </c>
      <c r="N58" s="175"/>
      <c r="O58" s="175"/>
      <c r="P58" s="175">
        <f>'将来負担比率（分子）の構造'!M$50</f>
        <v>4866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551</v>
      </c>
      <c r="C61" s="175"/>
      <c r="D61" s="175"/>
      <c r="E61" s="175">
        <f>'将来負担比率（分子）の構造'!J$46</f>
        <v>510</v>
      </c>
      <c r="F61" s="175"/>
      <c r="G61" s="175"/>
      <c r="H61" s="175">
        <f>'将来負担比率（分子）の構造'!K$46</f>
        <v>612</v>
      </c>
      <c r="I61" s="175"/>
      <c r="J61" s="175"/>
      <c r="K61" s="175">
        <f>'将来負担比率（分子）の構造'!L$46</f>
        <v>559</v>
      </c>
      <c r="L61" s="175"/>
      <c r="M61" s="175"/>
      <c r="N61" s="175">
        <f>'将来負担比率（分子）の構造'!M$46</f>
        <v>280</v>
      </c>
      <c r="O61" s="175"/>
      <c r="P61" s="175"/>
    </row>
    <row r="62" spans="1:16" x14ac:dyDescent="0.15">
      <c r="A62" s="175" t="s">
        <v>35</v>
      </c>
      <c r="B62" s="175">
        <f>'将来負担比率（分子）の構造'!I$45</f>
        <v>425</v>
      </c>
      <c r="C62" s="175"/>
      <c r="D62" s="175"/>
      <c r="E62" s="175">
        <f>'将来負担比率（分子）の構造'!J$45</f>
        <v>528</v>
      </c>
      <c r="F62" s="175"/>
      <c r="G62" s="175"/>
      <c r="H62" s="175">
        <f>'将来負担比率（分子）の構造'!K$45</f>
        <v>528</v>
      </c>
      <c r="I62" s="175"/>
      <c r="J62" s="175"/>
      <c r="K62" s="175">
        <f>'将来負担比率（分子）の構造'!L$45</f>
        <v>513</v>
      </c>
      <c r="L62" s="175"/>
      <c r="M62" s="175"/>
      <c r="N62" s="175">
        <f>'将来負担比率（分子）の構造'!M$45</f>
        <v>515</v>
      </c>
      <c r="O62" s="175"/>
      <c r="P62" s="175"/>
    </row>
    <row r="63" spans="1:16" x14ac:dyDescent="0.15">
      <c r="A63" s="175" t="s">
        <v>34</v>
      </c>
      <c r="B63" s="175">
        <f>'将来負担比率（分子）の構造'!I$44</f>
        <v>206</v>
      </c>
      <c r="C63" s="175"/>
      <c r="D63" s="175"/>
      <c r="E63" s="175">
        <f>'将来負担比率（分子）の構造'!J$44</f>
        <v>215</v>
      </c>
      <c r="F63" s="175"/>
      <c r="G63" s="175"/>
      <c r="H63" s="175">
        <f>'将来負担比率（分子）の構造'!K$44</f>
        <v>174</v>
      </c>
      <c r="I63" s="175"/>
      <c r="J63" s="175"/>
      <c r="K63" s="175">
        <f>'将来負担比率（分子）の構造'!L$44</f>
        <v>134</v>
      </c>
      <c r="L63" s="175"/>
      <c r="M63" s="175"/>
      <c r="N63" s="175">
        <f>'将来負担比率（分子）の構造'!M$44</f>
        <v>100</v>
      </c>
      <c r="O63" s="175"/>
      <c r="P63" s="175"/>
    </row>
    <row r="64" spans="1:16" x14ac:dyDescent="0.15">
      <c r="A64" s="175" t="s">
        <v>33</v>
      </c>
      <c r="B64" s="175">
        <f>'将来負担比率（分子）の構造'!I$43</f>
        <v>8763</v>
      </c>
      <c r="C64" s="175"/>
      <c r="D64" s="175"/>
      <c r="E64" s="175">
        <f>'将来負担比率（分子）の構造'!J$43</f>
        <v>8289</v>
      </c>
      <c r="F64" s="175"/>
      <c r="G64" s="175"/>
      <c r="H64" s="175">
        <f>'将来負担比率（分子）の構造'!K$43</f>
        <v>7845</v>
      </c>
      <c r="I64" s="175"/>
      <c r="J64" s="175"/>
      <c r="K64" s="175">
        <f>'将来負担比率（分子）の構造'!L$43</f>
        <v>7756</v>
      </c>
      <c r="L64" s="175"/>
      <c r="M64" s="175"/>
      <c r="N64" s="175">
        <f>'将来負担比率（分子）の構造'!M$43</f>
        <v>7515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218</v>
      </c>
      <c r="O65" s="175"/>
      <c r="P65" s="175"/>
    </row>
    <row r="66" spans="1:16" x14ac:dyDescent="0.15">
      <c r="A66" s="175" t="s">
        <v>31</v>
      </c>
      <c r="B66" s="175">
        <f>'将来負担比率（分子）の構造'!I$41</f>
        <v>12882</v>
      </c>
      <c r="C66" s="175"/>
      <c r="D66" s="175"/>
      <c r="E66" s="175">
        <f>'将来負担比率（分子）の構造'!J$41</f>
        <v>15857</v>
      </c>
      <c r="F66" s="175"/>
      <c r="G66" s="175"/>
      <c r="H66" s="175">
        <f>'将来負担比率（分子）の構造'!K$41</f>
        <v>15888</v>
      </c>
      <c r="I66" s="175"/>
      <c r="J66" s="175"/>
      <c r="K66" s="175">
        <f>'将来負担比率（分子）の構造'!L$41</f>
        <v>15737</v>
      </c>
      <c r="L66" s="175"/>
      <c r="M66" s="175"/>
      <c r="N66" s="175">
        <f>'将来負担比率（分子）の構造'!M$41</f>
        <v>15578</v>
      </c>
      <c r="O66" s="175"/>
      <c r="P66" s="175"/>
    </row>
    <row r="67" spans="1:16" x14ac:dyDescent="0.15">
      <c r="A67" s="175" t="s">
        <v>71</v>
      </c>
      <c r="B67" s="175" t="e">
        <f>NA()</f>
        <v>#N/A</v>
      </c>
      <c r="C67" s="175">
        <f>IF(ISNUMBER('将来負担比率（分子）の構造'!I$53), IF('将来負担比率（分子）の構造'!I$53 &lt; 0, 0, '将来負担比率（分子）の構造'!I$53), NA())</f>
        <v>1221</v>
      </c>
      <c r="D67" s="175" t="e">
        <f>NA()</f>
        <v>#N/A</v>
      </c>
      <c r="E67" s="175" t="e">
        <f>NA()</f>
        <v>#N/A</v>
      </c>
      <c r="F67" s="175">
        <f>IF(ISNUMBER('将来負担比率（分子）の構造'!J$53), IF('将来負担比率（分子）の構造'!J$53 &lt; 0, 0, '将来負担比率（分子）の構造'!J$53), NA())</f>
        <v>4035</v>
      </c>
      <c r="G67" s="175" t="e">
        <f>NA()</f>
        <v>#N/A</v>
      </c>
      <c r="H67" s="175" t="e">
        <f>NA()</f>
        <v>#N/A</v>
      </c>
      <c r="I67" s="175">
        <f>IF(ISNUMBER('将来負担比率（分子）の構造'!K$53), IF('将来負担比率（分子）の構造'!K$53 &lt; 0, 0, '将来負担比率（分子）の構造'!K$53), NA())</f>
        <v>3791</v>
      </c>
      <c r="J67" s="175" t="e">
        <f>NA()</f>
        <v>#N/A</v>
      </c>
      <c r="K67" s="175" t="e">
        <f>NA()</f>
        <v>#N/A</v>
      </c>
      <c r="L67" s="175">
        <f>IF(ISNUMBER('将来負担比率（分子）の構造'!L$53), IF('将来負担比率（分子）の構造'!L$53 &lt; 0, 0, '将来負担比率（分子）の構造'!L$53), NA())</f>
        <v>2759</v>
      </c>
      <c r="M67" s="175" t="e">
        <f>NA()</f>
        <v>#N/A</v>
      </c>
      <c r="N67" s="175" t="e">
        <f>NA()</f>
        <v>#N/A</v>
      </c>
      <c r="O67" s="175">
        <f>IF(ISNUMBER('将来負担比率（分子）の構造'!M$53), IF('将来負担比率（分子）の構造'!M$53 &lt; 0, 0, '将来負担比率（分子）の構造'!M$53), NA())</f>
        <v>1957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1336</v>
      </c>
      <c r="C72" s="179">
        <f>基金残高に係る経年分析!G55</f>
        <v>1821</v>
      </c>
      <c r="D72" s="179">
        <f>基金残高に係る経年分析!H55</f>
        <v>1846</v>
      </c>
    </row>
    <row r="73" spans="1:16" x14ac:dyDescent="0.15">
      <c r="A73" s="178" t="s">
        <v>74</v>
      </c>
      <c r="B73" s="179">
        <f>基金残高に係る経年分析!F56</f>
        <v>175</v>
      </c>
      <c r="C73" s="179">
        <f>基金残高に係る経年分析!G56</f>
        <v>176</v>
      </c>
      <c r="D73" s="179">
        <f>基金残高に係る経年分析!H56</f>
        <v>177</v>
      </c>
    </row>
    <row r="74" spans="1:16" x14ac:dyDescent="0.15">
      <c r="A74" s="178" t="s">
        <v>75</v>
      </c>
      <c r="B74" s="179">
        <f>基金残高に係る経年分析!F57</f>
        <v>1244</v>
      </c>
      <c r="C74" s="179">
        <f>基金残高に係る経年分析!G57</f>
        <v>1607</v>
      </c>
      <c r="D74" s="179">
        <f>基金残高に係る経年分析!H57</f>
        <v>2260</v>
      </c>
    </row>
  </sheetData>
  <sheetProtection algorithmName="SHA-512" hashValue="P/l2fXL7w91CHJraJQ807bl1rBURfIVqeNKAWmN9RXSSSOjiXqpbYGHOutLQRCEwgSu4z7WPJAdhT6368RxF7Q==" saltValue="DFqmT8XBC135BvvAlYEs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2095835</v>
      </c>
      <c r="S5" s="713"/>
      <c r="T5" s="713"/>
      <c r="U5" s="713"/>
      <c r="V5" s="713"/>
      <c r="W5" s="713"/>
      <c r="X5" s="713"/>
      <c r="Y5" s="738"/>
      <c r="Z5" s="751">
        <v>13.2</v>
      </c>
      <c r="AA5" s="751"/>
      <c r="AB5" s="751"/>
      <c r="AC5" s="751"/>
      <c r="AD5" s="752">
        <v>2012279</v>
      </c>
      <c r="AE5" s="752"/>
      <c r="AF5" s="752"/>
      <c r="AG5" s="752"/>
      <c r="AH5" s="752"/>
      <c r="AI5" s="752"/>
      <c r="AJ5" s="752"/>
      <c r="AK5" s="752"/>
      <c r="AL5" s="739">
        <v>27.1</v>
      </c>
      <c r="AM5" s="721"/>
      <c r="AN5" s="721"/>
      <c r="AO5" s="740"/>
      <c r="AP5" s="715" t="s">
        <v>217</v>
      </c>
      <c r="AQ5" s="716"/>
      <c r="AR5" s="716"/>
      <c r="AS5" s="716"/>
      <c r="AT5" s="716"/>
      <c r="AU5" s="716"/>
      <c r="AV5" s="716"/>
      <c r="AW5" s="716"/>
      <c r="AX5" s="716"/>
      <c r="AY5" s="716"/>
      <c r="AZ5" s="716"/>
      <c r="BA5" s="716"/>
      <c r="BB5" s="716"/>
      <c r="BC5" s="716"/>
      <c r="BD5" s="716"/>
      <c r="BE5" s="716"/>
      <c r="BF5" s="717"/>
      <c r="BG5" s="657">
        <v>2012279</v>
      </c>
      <c r="BH5" s="658"/>
      <c r="BI5" s="658"/>
      <c r="BJ5" s="658"/>
      <c r="BK5" s="658"/>
      <c r="BL5" s="658"/>
      <c r="BM5" s="658"/>
      <c r="BN5" s="659"/>
      <c r="BO5" s="695">
        <v>96</v>
      </c>
      <c r="BP5" s="695"/>
      <c r="BQ5" s="695"/>
      <c r="BR5" s="695"/>
      <c r="BS5" s="696">
        <v>98916</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104487</v>
      </c>
      <c r="S6" s="658"/>
      <c r="T6" s="658"/>
      <c r="U6" s="658"/>
      <c r="V6" s="658"/>
      <c r="W6" s="658"/>
      <c r="X6" s="658"/>
      <c r="Y6" s="659"/>
      <c r="Z6" s="695">
        <v>0.7</v>
      </c>
      <c r="AA6" s="695"/>
      <c r="AB6" s="695"/>
      <c r="AC6" s="695"/>
      <c r="AD6" s="696">
        <v>104487</v>
      </c>
      <c r="AE6" s="696"/>
      <c r="AF6" s="696"/>
      <c r="AG6" s="696"/>
      <c r="AH6" s="696"/>
      <c r="AI6" s="696"/>
      <c r="AJ6" s="696"/>
      <c r="AK6" s="696"/>
      <c r="AL6" s="660">
        <v>1.4</v>
      </c>
      <c r="AM6" s="661"/>
      <c r="AN6" s="661"/>
      <c r="AO6" s="697"/>
      <c r="AP6" s="654" t="s">
        <v>222</v>
      </c>
      <c r="AQ6" s="655"/>
      <c r="AR6" s="655"/>
      <c r="AS6" s="655"/>
      <c r="AT6" s="655"/>
      <c r="AU6" s="655"/>
      <c r="AV6" s="655"/>
      <c r="AW6" s="655"/>
      <c r="AX6" s="655"/>
      <c r="AY6" s="655"/>
      <c r="AZ6" s="655"/>
      <c r="BA6" s="655"/>
      <c r="BB6" s="655"/>
      <c r="BC6" s="655"/>
      <c r="BD6" s="655"/>
      <c r="BE6" s="655"/>
      <c r="BF6" s="656"/>
      <c r="BG6" s="657">
        <v>2012279</v>
      </c>
      <c r="BH6" s="658"/>
      <c r="BI6" s="658"/>
      <c r="BJ6" s="658"/>
      <c r="BK6" s="658"/>
      <c r="BL6" s="658"/>
      <c r="BM6" s="658"/>
      <c r="BN6" s="659"/>
      <c r="BO6" s="695">
        <v>96</v>
      </c>
      <c r="BP6" s="695"/>
      <c r="BQ6" s="695"/>
      <c r="BR6" s="695"/>
      <c r="BS6" s="696">
        <v>98916</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130904</v>
      </c>
      <c r="CS6" s="658"/>
      <c r="CT6" s="658"/>
      <c r="CU6" s="658"/>
      <c r="CV6" s="658"/>
      <c r="CW6" s="658"/>
      <c r="CX6" s="658"/>
      <c r="CY6" s="659"/>
      <c r="CZ6" s="739">
        <v>0.9</v>
      </c>
      <c r="DA6" s="721"/>
      <c r="DB6" s="721"/>
      <c r="DC6" s="741"/>
      <c r="DD6" s="663">
        <v>3898</v>
      </c>
      <c r="DE6" s="658"/>
      <c r="DF6" s="658"/>
      <c r="DG6" s="658"/>
      <c r="DH6" s="658"/>
      <c r="DI6" s="658"/>
      <c r="DJ6" s="658"/>
      <c r="DK6" s="658"/>
      <c r="DL6" s="658"/>
      <c r="DM6" s="658"/>
      <c r="DN6" s="658"/>
      <c r="DO6" s="658"/>
      <c r="DP6" s="659"/>
      <c r="DQ6" s="663">
        <v>130605</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642</v>
      </c>
      <c r="S7" s="658"/>
      <c r="T7" s="658"/>
      <c r="U7" s="658"/>
      <c r="V7" s="658"/>
      <c r="W7" s="658"/>
      <c r="X7" s="658"/>
      <c r="Y7" s="659"/>
      <c r="Z7" s="695">
        <v>0</v>
      </c>
      <c r="AA7" s="695"/>
      <c r="AB7" s="695"/>
      <c r="AC7" s="695"/>
      <c r="AD7" s="696">
        <v>642</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944522</v>
      </c>
      <c r="BH7" s="658"/>
      <c r="BI7" s="658"/>
      <c r="BJ7" s="658"/>
      <c r="BK7" s="658"/>
      <c r="BL7" s="658"/>
      <c r="BM7" s="658"/>
      <c r="BN7" s="659"/>
      <c r="BO7" s="695">
        <v>45.1</v>
      </c>
      <c r="BP7" s="695"/>
      <c r="BQ7" s="695"/>
      <c r="BR7" s="695"/>
      <c r="BS7" s="696">
        <v>41624</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2658332</v>
      </c>
      <c r="CS7" s="658"/>
      <c r="CT7" s="658"/>
      <c r="CU7" s="658"/>
      <c r="CV7" s="658"/>
      <c r="CW7" s="658"/>
      <c r="CX7" s="658"/>
      <c r="CY7" s="659"/>
      <c r="CZ7" s="695">
        <v>17.600000000000001</v>
      </c>
      <c r="DA7" s="695"/>
      <c r="DB7" s="695"/>
      <c r="DC7" s="695"/>
      <c r="DD7" s="663">
        <v>79232</v>
      </c>
      <c r="DE7" s="658"/>
      <c r="DF7" s="658"/>
      <c r="DG7" s="658"/>
      <c r="DH7" s="658"/>
      <c r="DI7" s="658"/>
      <c r="DJ7" s="658"/>
      <c r="DK7" s="658"/>
      <c r="DL7" s="658"/>
      <c r="DM7" s="658"/>
      <c r="DN7" s="658"/>
      <c r="DO7" s="658"/>
      <c r="DP7" s="659"/>
      <c r="DQ7" s="663">
        <v>1418100</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5942</v>
      </c>
      <c r="S8" s="658"/>
      <c r="T8" s="658"/>
      <c r="U8" s="658"/>
      <c r="V8" s="658"/>
      <c r="W8" s="658"/>
      <c r="X8" s="658"/>
      <c r="Y8" s="659"/>
      <c r="Z8" s="695">
        <v>0</v>
      </c>
      <c r="AA8" s="695"/>
      <c r="AB8" s="695"/>
      <c r="AC8" s="695"/>
      <c r="AD8" s="696">
        <v>5942</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27164</v>
      </c>
      <c r="BH8" s="658"/>
      <c r="BI8" s="658"/>
      <c r="BJ8" s="658"/>
      <c r="BK8" s="658"/>
      <c r="BL8" s="658"/>
      <c r="BM8" s="658"/>
      <c r="BN8" s="659"/>
      <c r="BO8" s="695">
        <v>1.3</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3851163</v>
      </c>
      <c r="CS8" s="658"/>
      <c r="CT8" s="658"/>
      <c r="CU8" s="658"/>
      <c r="CV8" s="658"/>
      <c r="CW8" s="658"/>
      <c r="CX8" s="658"/>
      <c r="CY8" s="659"/>
      <c r="CZ8" s="695">
        <v>25.5</v>
      </c>
      <c r="DA8" s="695"/>
      <c r="DB8" s="695"/>
      <c r="DC8" s="695"/>
      <c r="DD8" s="663">
        <v>178541</v>
      </c>
      <c r="DE8" s="658"/>
      <c r="DF8" s="658"/>
      <c r="DG8" s="658"/>
      <c r="DH8" s="658"/>
      <c r="DI8" s="658"/>
      <c r="DJ8" s="658"/>
      <c r="DK8" s="658"/>
      <c r="DL8" s="658"/>
      <c r="DM8" s="658"/>
      <c r="DN8" s="658"/>
      <c r="DO8" s="658"/>
      <c r="DP8" s="659"/>
      <c r="DQ8" s="663">
        <v>1936357</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6837</v>
      </c>
      <c r="S9" s="658"/>
      <c r="T9" s="658"/>
      <c r="U9" s="658"/>
      <c r="V9" s="658"/>
      <c r="W9" s="658"/>
      <c r="X9" s="658"/>
      <c r="Y9" s="659"/>
      <c r="Z9" s="695">
        <v>0</v>
      </c>
      <c r="AA9" s="695"/>
      <c r="AB9" s="695"/>
      <c r="AC9" s="695"/>
      <c r="AD9" s="696">
        <v>6837</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743922</v>
      </c>
      <c r="BH9" s="658"/>
      <c r="BI9" s="658"/>
      <c r="BJ9" s="658"/>
      <c r="BK9" s="658"/>
      <c r="BL9" s="658"/>
      <c r="BM9" s="658"/>
      <c r="BN9" s="659"/>
      <c r="BO9" s="695">
        <v>35.5</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2318893</v>
      </c>
      <c r="CS9" s="658"/>
      <c r="CT9" s="658"/>
      <c r="CU9" s="658"/>
      <c r="CV9" s="658"/>
      <c r="CW9" s="658"/>
      <c r="CX9" s="658"/>
      <c r="CY9" s="659"/>
      <c r="CZ9" s="695">
        <v>15.4</v>
      </c>
      <c r="DA9" s="695"/>
      <c r="DB9" s="695"/>
      <c r="DC9" s="695"/>
      <c r="DD9" s="663">
        <v>46882</v>
      </c>
      <c r="DE9" s="658"/>
      <c r="DF9" s="658"/>
      <c r="DG9" s="658"/>
      <c r="DH9" s="658"/>
      <c r="DI9" s="658"/>
      <c r="DJ9" s="658"/>
      <c r="DK9" s="658"/>
      <c r="DL9" s="658"/>
      <c r="DM9" s="658"/>
      <c r="DN9" s="658"/>
      <c r="DO9" s="658"/>
      <c r="DP9" s="659"/>
      <c r="DQ9" s="663">
        <v>2009933</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67053</v>
      </c>
      <c r="BH10" s="658"/>
      <c r="BI10" s="658"/>
      <c r="BJ10" s="658"/>
      <c r="BK10" s="658"/>
      <c r="BL10" s="658"/>
      <c r="BM10" s="658"/>
      <c r="BN10" s="659"/>
      <c r="BO10" s="695">
        <v>3.2</v>
      </c>
      <c r="BP10" s="695"/>
      <c r="BQ10" s="695"/>
      <c r="BR10" s="695"/>
      <c r="BS10" s="696">
        <v>11232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19949</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17449</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457166</v>
      </c>
      <c r="S11" s="658"/>
      <c r="T11" s="658"/>
      <c r="U11" s="658"/>
      <c r="V11" s="658"/>
      <c r="W11" s="658"/>
      <c r="X11" s="658"/>
      <c r="Y11" s="659"/>
      <c r="Z11" s="660">
        <v>2.9</v>
      </c>
      <c r="AA11" s="661"/>
      <c r="AB11" s="661"/>
      <c r="AC11" s="662"/>
      <c r="AD11" s="663">
        <v>457166</v>
      </c>
      <c r="AE11" s="658"/>
      <c r="AF11" s="658"/>
      <c r="AG11" s="658"/>
      <c r="AH11" s="658"/>
      <c r="AI11" s="658"/>
      <c r="AJ11" s="658"/>
      <c r="AK11" s="659"/>
      <c r="AL11" s="660">
        <v>6.2</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106383</v>
      </c>
      <c r="BH11" s="658"/>
      <c r="BI11" s="658"/>
      <c r="BJ11" s="658"/>
      <c r="BK11" s="658"/>
      <c r="BL11" s="658"/>
      <c r="BM11" s="658"/>
      <c r="BN11" s="659"/>
      <c r="BO11" s="695">
        <v>5.0999999999999996</v>
      </c>
      <c r="BP11" s="695"/>
      <c r="BQ11" s="695"/>
      <c r="BR11" s="695"/>
      <c r="BS11" s="696">
        <v>30392</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179566</v>
      </c>
      <c r="CS11" s="658"/>
      <c r="CT11" s="658"/>
      <c r="CU11" s="658"/>
      <c r="CV11" s="658"/>
      <c r="CW11" s="658"/>
      <c r="CX11" s="658"/>
      <c r="CY11" s="659"/>
      <c r="CZ11" s="695">
        <v>1.2</v>
      </c>
      <c r="DA11" s="695"/>
      <c r="DB11" s="695"/>
      <c r="DC11" s="695"/>
      <c r="DD11" s="663">
        <v>6710</v>
      </c>
      <c r="DE11" s="658"/>
      <c r="DF11" s="658"/>
      <c r="DG11" s="658"/>
      <c r="DH11" s="658"/>
      <c r="DI11" s="658"/>
      <c r="DJ11" s="658"/>
      <c r="DK11" s="658"/>
      <c r="DL11" s="658"/>
      <c r="DM11" s="658"/>
      <c r="DN11" s="658"/>
      <c r="DO11" s="658"/>
      <c r="DP11" s="659"/>
      <c r="DQ11" s="663">
        <v>83628</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860848</v>
      </c>
      <c r="BH12" s="658"/>
      <c r="BI12" s="658"/>
      <c r="BJ12" s="658"/>
      <c r="BK12" s="658"/>
      <c r="BL12" s="658"/>
      <c r="BM12" s="658"/>
      <c r="BN12" s="659"/>
      <c r="BO12" s="695">
        <v>41.1</v>
      </c>
      <c r="BP12" s="695"/>
      <c r="BQ12" s="695"/>
      <c r="BR12" s="695"/>
      <c r="BS12" s="696">
        <v>57292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299312</v>
      </c>
      <c r="CS12" s="658"/>
      <c r="CT12" s="658"/>
      <c r="CU12" s="658"/>
      <c r="CV12" s="658"/>
      <c r="CW12" s="658"/>
      <c r="CX12" s="658"/>
      <c r="CY12" s="659"/>
      <c r="CZ12" s="695">
        <v>2</v>
      </c>
      <c r="DA12" s="695"/>
      <c r="DB12" s="695"/>
      <c r="DC12" s="695"/>
      <c r="DD12" s="663">
        <v>17784</v>
      </c>
      <c r="DE12" s="658"/>
      <c r="DF12" s="658"/>
      <c r="DG12" s="658"/>
      <c r="DH12" s="658"/>
      <c r="DI12" s="658"/>
      <c r="DJ12" s="658"/>
      <c r="DK12" s="658"/>
      <c r="DL12" s="658"/>
      <c r="DM12" s="658"/>
      <c r="DN12" s="658"/>
      <c r="DO12" s="658"/>
      <c r="DP12" s="659"/>
      <c r="DQ12" s="663">
        <v>146540</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854141</v>
      </c>
      <c r="BH13" s="658"/>
      <c r="BI13" s="658"/>
      <c r="BJ13" s="658"/>
      <c r="BK13" s="658"/>
      <c r="BL13" s="658"/>
      <c r="BM13" s="658"/>
      <c r="BN13" s="659"/>
      <c r="BO13" s="695">
        <v>40.799999999999997</v>
      </c>
      <c r="BP13" s="695"/>
      <c r="BQ13" s="695"/>
      <c r="BR13" s="695"/>
      <c r="BS13" s="696">
        <v>57292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2641834</v>
      </c>
      <c r="CS13" s="658"/>
      <c r="CT13" s="658"/>
      <c r="CU13" s="658"/>
      <c r="CV13" s="658"/>
      <c r="CW13" s="658"/>
      <c r="CX13" s="658"/>
      <c r="CY13" s="659"/>
      <c r="CZ13" s="695">
        <v>17.5</v>
      </c>
      <c r="DA13" s="695"/>
      <c r="DB13" s="695"/>
      <c r="DC13" s="695"/>
      <c r="DD13" s="663">
        <v>820214</v>
      </c>
      <c r="DE13" s="658"/>
      <c r="DF13" s="658"/>
      <c r="DG13" s="658"/>
      <c r="DH13" s="658"/>
      <c r="DI13" s="658"/>
      <c r="DJ13" s="658"/>
      <c r="DK13" s="658"/>
      <c r="DL13" s="658"/>
      <c r="DM13" s="658"/>
      <c r="DN13" s="658"/>
      <c r="DO13" s="658"/>
      <c r="DP13" s="659"/>
      <c r="DQ13" s="663">
        <v>890804</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864</v>
      </c>
      <c r="S14" s="658"/>
      <c r="T14" s="658"/>
      <c r="U14" s="658"/>
      <c r="V14" s="658"/>
      <c r="W14" s="658"/>
      <c r="X14" s="658"/>
      <c r="Y14" s="659"/>
      <c r="Z14" s="695">
        <v>0</v>
      </c>
      <c r="AA14" s="695"/>
      <c r="AB14" s="695"/>
      <c r="AC14" s="695"/>
      <c r="AD14" s="696">
        <v>864</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45943</v>
      </c>
      <c r="BH14" s="658"/>
      <c r="BI14" s="658"/>
      <c r="BJ14" s="658"/>
      <c r="BK14" s="658"/>
      <c r="BL14" s="658"/>
      <c r="BM14" s="658"/>
      <c r="BN14" s="659"/>
      <c r="BO14" s="695">
        <v>2.2000000000000002</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433879</v>
      </c>
      <c r="CS14" s="658"/>
      <c r="CT14" s="658"/>
      <c r="CU14" s="658"/>
      <c r="CV14" s="658"/>
      <c r="CW14" s="658"/>
      <c r="CX14" s="658"/>
      <c r="CY14" s="659"/>
      <c r="CZ14" s="695">
        <v>2.9</v>
      </c>
      <c r="DA14" s="695"/>
      <c r="DB14" s="695"/>
      <c r="DC14" s="695"/>
      <c r="DD14" s="663" t="s">
        <v>122</v>
      </c>
      <c r="DE14" s="658"/>
      <c r="DF14" s="658"/>
      <c r="DG14" s="658"/>
      <c r="DH14" s="658"/>
      <c r="DI14" s="658"/>
      <c r="DJ14" s="658"/>
      <c r="DK14" s="658"/>
      <c r="DL14" s="658"/>
      <c r="DM14" s="658"/>
      <c r="DN14" s="658"/>
      <c r="DO14" s="658"/>
      <c r="DP14" s="659"/>
      <c r="DQ14" s="663">
        <v>388379</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160966</v>
      </c>
      <c r="BH15" s="658"/>
      <c r="BI15" s="658"/>
      <c r="BJ15" s="658"/>
      <c r="BK15" s="658"/>
      <c r="BL15" s="658"/>
      <c r="BM15" s="658"/>
      <c r="BN15" s="659"/>
      <c r="BO15" s="695">
        <v>7.7</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1163848</v>
      </c>
      <c r="CS15" s="658"/>
      <c r="CT15" s="658"/>
      <c r="CU15" s="658"/>
      <c r="CV15" s="658"/>
      <c r="CW15" s="658"/>
      <c r="CX15" s="658"/>
      <c r="CY15" s="659"/>
      <c r="CZ15" s="695">
        <v>7.7</v>
      </c>
      <c r="DA15" s="695"/>
      <c r="DB15" s="695"/>
      <c r="DC15" s="695"/>
      <c r="DD15" s="663">
        <v>320712</v>
      </c>
      <c r="DE15" s="658"/>
      <c r="DF15" s="658"/>
      <c r="DG15" s="658"/>
      <c r="DH15" s="658"/>
      <c r="DI15" s="658"/>
      <c r="DJ15" s="658"/>
      <c r="DK15" s="658"/>
      <c r="DL15" s="658"/>
      <c r="DM15" s="658"/>
      <c r="DN15" s="658"/>
      <c r="DO15" s="658"/>
      <c r="DP15" s="659"/>
      <c r="DQ15" s="663">
        <v>612884</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10398</v>
      </c>
      <c r="S16" s="658"/>
      <c r="T16" s="658"/>
      <c r="U16" s="658"/>
      <c r="V16" s="658"/>
      <c r="W16" s="658"/>
      <c r="X16" s="658"/>
      <c r="Y16" s="659"/>
      <c r="Z16" s="695">
        <v>0.1</v>
      </c>
      <c r="AA16" s="695"/>
      <c r="AB16" s="695"/>
      <c r="AC16" s="695"/>
      <c r="AD16" s="696">
        <v>10398</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39792</v>
      </c>
      <c r="S17" s="658"/>
      <c r="T17" s="658"/>
      <c r="U17" s="658"/>
      <c r="V17" s="658"/>
      <c r="W17" s="658"/>
      <c r="X17" s="658"/>
      <c r="Y17" s="659"/>
      <c r="Z17" s="695">
        <v>0.3</v>
      </c>
      <c r="AA17" s="695"/>
      <c r="AB17" s="695"/>
      <c r="AC17" s="695"/>
      <c r="AD17" s="696">
        <v>39792</v>
      </c>
      <c r="AE17" s="696"/>
      <c r="AF17" s="696"/>
      <c r="AG17" s="696"/>
      <c r="AH17" s="696"/>
      <c r="AI17" s="696"/>
      <c r="AJ17" s="696"/>
      <c r="AK17" s="696"/>
      <c r="AL17" s="660">
        <v>0.5</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1389338</v>
      </c>
      <c r="CS17" s="658"/>
      <c r="CT17" s="658"/>
      <c r="CU17" s="658"/>
      <c r="CV17" s="658"/>
      <c r="CW17" s="658"/>
      <c r="CX17" s="658"/>
      <c r="CY17" s="659"/>
      <c r="CZ17" s="695">
        <v>9.1999999999999993</v>
      </c>
      <c r="DA17" s="695"/>
      <c r="DB17" s="695"/>
      <c r="DC17" s="695"/>
      <c r="DD17" s="663" t="s">
        <v>122</v>
      </c>
      <c r="DE17" s="658"/>
      <c r="DF17" s="658"/>
      <c r="DG17" s="658"/>
      <c r="DH17" s="658"/>
      <c r="DI17" s="658"/>
      <c r="DJ17" s="658"/>
      <c r="DK17" s="658"/>
      <c r="DL17" s="658"/>
      <c r="DM17" s="658"/>
      <c r="DN17" s="658"/>
      <c r="DO17" s="658"/>
      <c r="DP17" s="659"/>
      <c r="DQ17" s="663">
        <v>1237032</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14359</v>
      </c>
      <c r="S18" s="658"/>
      <c r="T18" s="658"/>
      <c r="U18" s="658"/>
      <c r="V18" s="658"/>
      <c r="W18" s="658"/>
      <c r="X18" s="658"/>
      <c r="Y18" s="659"/>
      <c r="Z18" s="695">
        <v>0.1</v>
      </c>
      <c r="AA18" s="695"/>
      <c r="AB18" s="695"/>
      <c r="AC18" s="695"/>
      <c r="AD18" s="696">
        <v>14359</v>
      </c>
      <c r="AE18" s="696"/>
      <c r="AF18" s="696"/>
      <c r="AG18" s="696"/>
      <c r="AH18" s="696"/>
      <c r="AI18" s="696"/>
      <c r="AJ18" s="696"/>
      <c r="AK18" s="696"/>
      <c r="AL18" s="660">
        <v>0.2</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10156</v>
      </c>
      <c r="S19" s="658"/>
      <c r="T19" s="658"/>
      <c r="U19" s="658"/>
      <c r="V19" s="658"/>
      <c r="W19" s="658"/>
      <c r="X19" s="658"/>
      <c r="Y19" s="659"/>
      <c r="Z19" s="695">
        <v>0.1</v>
      </c>
      <c r="AA19" s="695"/>
      <c r="AB19" s="695"/>
      <c r="AC19" s="695"/>
      <c r="AD19" s="696">
        <v>10156</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83556</v>
      </c>
      <c r="BH19" s="658"/>
      <c r="BI19" s="658"/>
      <c r="BJ19" s="658"/>
      <c r="BK19" s="658"/>
      <c r="BL19" s="658"/>
      <c r="BM19" s="658"/>
      <c r="BN19" s="659"/>
      <c r="BO19" s="695">
        <v>4</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4203</v>
      </c>
      <c r="S20" s="658"/>
      <c r="T20" s="658"/>
      <c r="U20" s="658"/>
      <c r="V20" s="658"/>
      <c r="W20" s="658"/>
      <c r="X20" s="658"/>
      <c r="Y20" s="659"/>
      <c r="Z20" s="695">
        <v>0</v>
      </c>
      <c r="AA20" s="695"/>
      <c r="AB20" s="695"/>
      <c r="AC20" s="695"/>
      <c r="AD20" s="696">
        <v>4203</v>
      </c>
      <c r="AE20" s="696"/>
      <c r="AF20" s="696"/>
      <c r="AG20" s="696"/>
      <c r="AH20" s="696"/>
      <c r="AI20" s="696"/>
      <c r="AJ20" s="696"/>
      <c r="AK20" s="696"/>
      <c r="AL20" s="660">
        <v>0.1</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83556</v>
      </c>
      <c r="BH20" s="658"/>
      <c r="BI20" s="658"/>
      <c r="BJ20" s="658"/>
      <c r="BK20" s="658"/>
      <c r="BL20" s="658"/>
      <c r="BM20" s="658"/>
      <c r="BN20" s="659"/>
      <c r="BO20" s="695">
        <v>4</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15087018</v>
      </c>
      <c r="CS20" s="658"/>
      <c r="CT20" s="658"/>
      <c r="CU20" s="658"/>
      <c r="CV20" s="658"/>
      <c r="CW20" s="658"/>
      <c r="CX20" s="658"/>
      <c r="CY20" s="659"/>
      <c r="CZ20" s="695">
        <v>100</v>
      </c>
      <c r="DA20" s="695"/>
      <c r="DB20" s="695"/>
      <c r="DC20" s="695"/>
      <c r="DD20" s="663">
        <v>1473973</v>
      </c>
      <c r="DE20" s="658"/>
      <c r="DF20" s="658"/>
      <c r="DG20" s="658"/>
      <c r="DH20" s="658"/>
      <c r="DI20" s="658"/>
      <c r="DJ20" s="658"/>
      <c r="DK20" s="658"/>
      <c r="DL20" s="658"/>
      <c r="DM20" s="658"/>
      <c r="DN20" s="658"/>
      <c r="DO20" s="658"/>
      <c r="DP20" s="659"/>
      <c r="DQ20" s="663">
        <v>8871711</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5765552</v>
      </c>
      <c r="S21" s="658"/>
      <c r="T21" s="658"/>
      <c r="U21" s="658"/>
      <c r="V21" s="658"/>
      <c r="W21" s="658"/>
      <c r="X21" s="658"/>
      <c r="Y21" s="659"/>
      <c r="Z21" s="695">
        <v>36.4</v>
      </c>
      <c r="AA21" s="695"/>
      <c r="AB21" s="695"/>
      <c r="AC21" s="695"/>
      <c r="AD21" s="696">
        <v>4761984</v>
      </c>
      <c r="AE21" s="696"/>
      <c r="AF21" s="696"/>
      <c r="AG21" s="696"/>
      <c r="AH21" s="696"/>
      <c r="AI21" s="696"/>
      <c r="AJ21" s="696"/>
      <c r="AK21" s="696"/>
      <c r="AL21" s="660">
        <v>64.099999999999994</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4761984</v>
      </c>
      <c r="S22" s="658"/>
      <c r="T22" s="658"/>
      <c r="U22" s="658"/>
      <c r="V22" s="658"/>
      <c r="W22" s="658"/>
      <c r="X22" s="658"/>
      <c r="Y22" s="659"/>
      <c r="Z22" s="695">
        <v>30</v>
      </c>
      <c r="AA22" s="695"/>
      <c r="AB22" s="695"/>
      <c r="AC22" s="695"/>
      <c r="AD22" s="696">
        <v>4761984</v>
      </c>
      <c r="AE22" s="696"/>
      <c r="AF22" s="696"/>
      <c r="AG22" s="696"/>
      <c r="AH22" s="696"/>
      <c r="AI22" s="696"/>
      <c r="AJ22" s="696"/>
      <c r="AK22" s="696"/>
      <c r="AL22" s="660">
        <v>64.099999999999994</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1003568</v>
      </c>
      <c r="S23" s="658"/>
      <c r="T23" s="658"/>
      <c r="U23" s="658"/>
      <c r="V23" s="658"/>
      <c r="W23" s="658"/>
      <c r="X23" s="658"/>
      <c r="Y23" s="659"/>
      <c r="Z23" s="695">
        <v>6.3</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v>83556</v>
      </c>
      <c r="BH23" s="658"/>
      <c r="BI23" s="658"/>
      <c r="BJ23" s="658"/>
      <c r="BK23" s="658"/>
      <c r="BL23" s="658"/>
      <c r="BM23" s="658"/>
      <c r="BN23" s="659"/>
      <c r="BO23" s="695">
        <v>4</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5206418</v>
      </c>
      <c r="CS24" s="713"/>
      <c r="CT24" s="713"/>
      <c r="CU24" s="713"/>
      <c r="CV24" s="713"/>
      <c r="CW24" s="713"/>
      <c r="CX24" s="713"/>
      <c r="CY24" s="738"/>
      <c r="CZ24" s="739">
        <v>34.5</v>
      </c>
      <c r="DA24" s="721"/>
      <c r="DB24" s="721"/>
      <c r="DC24" s="741"/>
      <c r="DD24" s="737">
        <v>3482050</v>
      </c>
      <c r="DE24" s="713"/>
      <c r="DF24" s="713"/>
      <c r="DG24" s="713"/>
      <c r="DH24" s="713"/>
      <c r="DI24" s="713"/>
      <c r="DJ24" s="713"/>
      <c r="DK24" s="738"/>
      <c r="DL24" s="737">
        <v>3090289</v>
      </c>
      <c r="DM24" s="713"/>
      <c r="DN24" s="713"/>
      <c r="DO24" s="713"/>
      <c r="DP24" s="713"/>
      <c r="DQ24" s="713"/>
      <c r="DR24" s="713"/>
      <c r="DS24" s="713"/>
      <c r="DT24" s="713"/>
      <c r="DU24" s="713"/>
      <c r="DV24" s="738"/>
      <c r="DW24" s="739">
        <v>41.4</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8501874</v>
      </c>
      <c r="S25" s="658"/>
      <c r="T25" s="658"/>
      <c r="U25" s="658"/>
      <c r="V25" s="658"/>
      <c r="W25" s="658"/>
      <c r="X25" s="658"/>
      <c r="Y25" s="659"/>
      <c r="Z25" s="695">
        <v>53.6</v>
      </c>
      <c r="AA25" s="695"/>
      <c r="AB25" s="695"/>
      <c r="AC25" s="695"/>
      <c r="AD25" s="696">
        <v>7414750</v>
      </c>
      <c r="AE25" s="696"/>
      <c r="AF25" s="696"/>
      <c r="AG25" s="696"/>
      <c r="AH25" s="696"/>
      <c r="AI25" s="696"/>
      <c r="AJ25" s="696"/>
      <c r="AK25" s="696"/>
      <c r="AL25" s="660">
        <v>99.8</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1794403</v>
      </c>
      <c r="CS25" s="670"/>
      <c r="CT25" s="670"/>
      <c r="CU25" s="670"/>
      <c r="CV25" s="670"/>
      <c r="CW25" s="670"/>
      <c r="CX25" s="670"/>
      <c r="CY25" s="671"/>
      <c r="CZ25" s="660">
        <v>11.9</v>
      </c>
      <c r="DA25" s="672"/>
      <c r="DB25" s="672"/>
      <c r="DC25" s="673"/>
      <c r="DD25" s="663">
        <v>1512588</v>
      </c>
      <c r="DE25" s="670"/>
      <c r="DF25" s="670"/>
      <c r="DG25" s="670"/>
      <c r="DH25" s="670"/>
      <c r="DI25" s="670"/>
      <c r="DJ25" s="670"/>
      <c r="DK25" s="671"/>
      <c r="DL25" s="663">
        <v>1451894</v>
      </c>
      <c r="DM25" s="670"/>
      <c r="DN25" s="670"/>
      <c r="DO25" s="670"/>
      <c r="DP25" s="670"/>
      <c r="DQ25" s="670"/>
      <c r="DR25" s="670"/>
      <c r="DS25" s="670"/>
      <c r="DT25" s="670"/>
      <c r="DU25" s="670"/>
      <c r="DV25" s="671"/>
      <c r="DW25" s="660">
        <v>19.399999999999999</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1568</v>
      </c>
      <c r="S26" s="658"/>
      <c r="T26" s="658"/>
      <c r="U26" s="658"/>
      <c r="V26" s="658"/>
      <c r="W26" s="658"/>
      <c r="X26" s="658"/>
      <c r="Y26" s="659"/>
      <c r="Z26" s="695">
        <v>0</v>
      </c>
      <c r="AA26" s="695"/>
      <c r="AB26" s="695"/>
      <c r="AC26" s="695"/>
      <c r="AD26" s="696">
        <v>1568</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984309</v>
      </c>
      <c r="CS26" s="658"/>
      <c r="CT26" s="658"/>
      <c r="CU26" s="658"/>
      <c r="CV26" s="658"/>
      <c r="CW26" s="658"/>
      <c r="CX26" s="658"/>
      <c r="CY26" s="659"/>
      <c r="CZ26" s="660">
        <v>6.5</v>
      </c>
      <c r="DA26" s="672"/>
      <c r="DB26" s="672"/>
      <c r="DC26" s="673"/>
      <c r="DD26" s="663">
        <v>866301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127919</v>
      </c>
      <c r="S27" s="658"/>
      <c r="T27" s="658"/>
      <c r="U27" s="658"/>
      <c r="V27" s="658"/>
      <c r="W27" s="658"/>
      <c r="X27" s="658"/>
      <c r="Y27" s="659"/>
      <c r="Z27" s="695">
        <v>0.8</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2095835</v>
      </c>
      <c r="BH27" s="658"/>
      <c r="BI27" s="658"/>
      <c r="BJ27" s="658"/>
      <c r="BK27" s="658"/>
      <c r="BL27" s="658"/>
      <c r="BM27" s="658"/>
      <c r="BN27" s="659"/>
      <c r="BO27" s="695">
        <v>100</v>
      </c>
      <c r="BP27" s="695"/>
      <c r="BQ27" s="695"/>
      <c r="BR27" s="695"/>
      <c r="BS27" s="696">
        <v>98916</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2022677</v>
      </c>
      <c r="CS27" s="670"/>
      <c r="CT27" s="670"/>
      <c r="CU27" s="670"/>
      <c r="CV27" s="670"/>
      <c r="CW27" s="670"/>
      <c r="CX27" s="670"/>
      <c r="CY27" s="671"/>
      <c r="CZ27" s="660">
        <v>13.4</v>
      </c>
      <c r="DA27" s="672"/>
      <c r="DB27" s="672"/>
      <c r="DC27" s="673"/>
      <c r="DD27" s="663">
        <v>732430</v>
      </c>
      <c r="DE27" s="670"/>
      <c r="DF27" s="670"/>
      <c r="DG27" s="670"/>
      <c r="DH27" s="670"/>
      <c r="DI27" s="670"/>
      <c r="DJ27" s="670"/>
      <c r="DK27" s="671"/>
      <c r="DL27" s="663">
        <v>401363</v>
      </c>
      <c r="DM27" s="670"/>
      <c r="DN27" s="670"/>
      <c r="DO27" s="670"/>
      <c r="DP27" s="670"/>
      <c r="DQ27" s="670"/>
      <c r="DR27" s="670"/>
      <c r="DS27" s="670"/>
      <c r="DT27" s="670"/>
      <c r="DU27" s="670"/>
      <c r="DV27" s="671"/>
      <c r="DW27" s="660">
        <v>5.4</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297931</v>
      </c>
      <c r="S28" s="658"/>
      <c r="T28" s="658"/>
      <c r="U28" s="658"/>
      <c r="V28" s="658"/>
      <c r="W28" s="658"/>
      <c r="X28" s="658"/>
      <c r="Y28" s="659"/>
      <c r="Z28" s="695">
        <v>1.9</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1389338</v>
      </c>
      <c r="CS28" s="658"/>
      <c r="CT28" s="658"/>
      <c r="CU28" s="658"/>
      <c r="CV28" s="658"/>
      <c r="CW28" s="658"/>
      <c r="CX28" s="658"/>
      <c r="CY28" s="659"/>
      <c r="CZ28" s="660">
        <v>9.1999999999999993</v>
      </c>
      <c r="DA28" s="672"/>
      <c r="DB28" s="672"/>
      <c r="DC28" s="673"/>
      <c r="DD28" s="663">
        <v>1237032</v>
      </c>
      <c r="DE28" s="658"/>
      <c r="DF28" s="658"/>
      <c r="DG28" s="658"/>
      <c r="DH28" s="658"/>
      <c r="DI28" s="658"/>
      <c r="DJ28" s="658"/>
      <c r="DK28" s="659"/>
      <c r="DL28" s="663">
        <v>1237032</v>
      </c>
      <c r="DM28" s="658"/>
      <c r="DN28" s="658"/>
      <c r="DO28" s="658"/>
      <c r="DP28" s="658"/>
      <c r="DQ28" s="658"/>
      <c r="DR28" s="658"/>
      <c r="DS28" s="658"/>
      <c r="DT28" s="658"/>
      <c r="DU28" s="658"/>
      <c r="DV28" s="659"/>
      <c r="DW28" s="660">
        <v>16.600000000000001</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63665</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1378124</v>
      </c>
      <c r="CS29" s="670"/>
      <c r="CT29" s="670"/>
      <c r="CU29" s="670"/>
      <c r="CV29" s="670"/>
      <c r="CW29" s="670"/>
      <c r="CX29" s="670"/>
      <c r="CY29" s="671"/>
      <c r="CZ29" s="660">
        <v>9.1</v>
      </c>
      <c r="DA29" s="672"/>
      <c r="DB29" s="672"/>
      <c r="DC29" s="673"/>
      <c r="DD29" s="663">
        <v>1225818</v>
      </c>
      <c r="DE29" s="670"/>
      <c r="DF29" s="670"/>
      <c r="DG29" s="670"/>
      <c r="DH29" s="670"/>
      <c r="DI29" s="670"/>
      <c r="DJ29" s="670"/>
      <c r="DK29" s="671"/>
      <c r="DL29" s="663">
        <v>1225818</v>
      </c>
      <c r="DM29" s="670"/>
      <c r="DN29" s="670"/>
      <c r="DO29" s="670"/>
      <c r="DP29" s="670"/>
      <c r="DQ29" s="670"/>
      <c r="DR29" s="670"/>
      <c r="DS29" s="670"/>
      <c r="DT29" s="670"/>
      <c r="DU29" s="670"/>
      <c r="DV29" s="671"/>
      <c r="DW29" s="660">
        <v>16.399999999999999</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1752473</v>
      </c>
      <c r="S30" s="658"/>
      <c r="T30" s="658"/>
      <c r="U30" s="658"/>
      <c r="V30" s="658"/>
      <c r="W30" s="658"/>
      <c r="X30" s="658"/>
      <c r="Y30" s="659"/>
      <c r="Z30" s="695">
        <v>11.1</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1346328</v>
      </c>
      <c r="CS30" s="658"/>
      <c r="CT30" s="658"/>
      <c r="CU30" s="658"/>
      <c r="CV30" s="658"/>
      <c r="CW30" s="658"/>
      <c r="CX30" s="658"/>
      <c r="CY30" s="659"/>
      <c r="CZ30" s="660">
        <v>8.9</v>
      </c>
      <c r="DA30" s="672"/>
      <c r="DB30" s="672"/>
      <c r="DC30" s="673"/>
      <c r="DD30" s="663">
        <v>1205780</v>
      </c>
      <c r="DE30" s="658"/>
      <c r="DF30" s="658"/>
      <c r="DG30" s="658"/>
      <c r="DH30" s="658"/>
      <c r="DI30" s="658"/>
      <c r="DJ30" s="658"/>
      <c r="DK30" s="659"/>
      <c r="DL30" s="663">
        <v>1205780</v>
      </c>
      <c r="DM30" s="658"/>
      <c r="DN30" s="658"/>
      <c r="DO30" s="658"/>
      <c r="DP30" s="658"/>
      <c r="DQ30" s="658"/>
      <c r="DR30" s="658"/>
      <c r="DS30" s="658"/>
      <c r="DT30" s="658"/>
      <c r="DU30" s="658"/>
      <c r="DV30" s="659"/>
      <c r="DW30" s="660">
        <v>16.100000000000001</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99.8</v>
      </c>
      <c r="BH31" s="720"/>
      <c r="BI31" s="720"/>
      <c r="BJ31" s="720"/>
      <c r="BK31" s="720"/>
      <c r="BL31" s="720"/>
      <c r="BM31" s="721">
        <v>99.2</v>
      </c>
      <c r="BN31" s="720"/>
      <c r="BO31" s="720"/>
      <c r="BP31" s="720"/>
      <c r="BQ31" s="722"/>
      <c r="BR31" s="719">
        <v>99.7</v>
      </c>
      <c r="BS31" s="720"/>
      <c r="BT31" s="720"/>
      <c r="BU31" s="720"/>
      <c r="BV31" s="720"/>
      <c r="BW31" s="720"/>
      <c r="BX31" s="721">
        <v>99.2</v>
      </c>
      <c r="BY31" s="720"/>
      <c r="BZ31" s="720"/>
      <c r="CA31" s="720"/>
      <c r="CB31" s="722"/>
      <c r="CD31" s="678"/>
      <c r="CE31" s="679"/>
      <c r="CF31" s="654" t="s">
        <v>301</v>
      </c>
      <c r="CG31" s="655"/>
      <c r="CH31" s="655"/>
      <c r="CI31" s="655"/>
      <c r="CJ31" s="655"/>
      <c r="CK31" s="655"/>
      <c r="CL31" s="655"/>
      <c r="CM31" s="655"/>
      <c r="CN31" s="655"/>
      <c r="CO31" s="655"/>
      <c r="CP31" s="655"/>
      <c r="CQ31" s="656"/>
      <c r="CR31" s="657">
        <v>31796</v>
      </c>
      <c r="CS31" s="670"/>
      <c r="CT31" s="670"/>
      <c r="CU31" s="670"/>
      <c r="CV31" s="670"/>
      <c r="CW31" s="670"/>
      <c r="CX31" s="670"/>
      <c r="CY31" s="671"/>
      <c r="CZ31" s="660">
        <v>0.2</v>
      </c>
      <c r="DA31" s="672"/>
      <c r="DB31" s="672"/>
      <c r="DC31" s="673"/>
      <c r="DD31" s="663">
        <v>20038</v>
      </c>
      <c r="DE31" s="670"/>
      <c r="DF31" s="670"/>
      <c r="DG31" s="670"/>
      <c r="DH31" s="670"/>
      <c r="DI31" s="670"/>
      <c r="DJ31" s="670"/>
      <c r="DK31" s="671"/>
      <c r="DL31" s="663">
        <v>20038</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595012</v>
      </c>
      <c r="S32" s="658"/>
      <c r="T32" s="658"/>
      <c r="U32" s="658"/>
      <c r="V32" s="658"/>
      <c r="W32" s="658"/>
      <c r="X32" s="658"/>
      <c r="Y32" s="659"/>
      <c r="Z32" s="695">
        <v>3.8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99.8</v>
      </c>
      <c r="BH32" s="670"/>
      <c r="BI32" s="670"/>
      <c r="BJ32" s="670"/>
      <c r="BK32" s="670"/>
      <c r="BL32" s="670"/>
      <c r="BM32" s="661">
        <v>99.2</v>
      </c>
      <c r="BN32" s="670"/>
      <c r="BO32" s="670"/>
      <c r="BP32" s="670"/>
      <c r="BQ32" s="693"/>
      <c r="BR32" s="723">
        <v>99.6</v>
      </c>
      <c r="BS32" s="670"/>
      <c r="BT32" s="670"/>
      <c r="BU32" s="670"/>
      <c r="BV32" s="670"/>
      <c r="BW32" s="670"/>
      <c r="BX32" s="661">
        <v>99.1</v>
      </c>
      <c r="BY32" s="670"/>
      <c r="BZ32" s="670"/>
      <c r="CA32" s="670"/>
      <c r="CB32" s="693"/>
      <c r="CD32" s="680"/>
      <c r="CE32" s="681"/>
      <c r="CF32" s="654" t="s">
        <v>305</v>
      </c>
      <c r="CG32" s="655"/>
      <c r="CH32" s="655"/>
      <c r="CI32" s="655"/>
      <c r="CJ32" s="655"/>
      <c r="CK32" s="655"/>
      <c r="CL32" s="655"/>
      <c r="CM32" s="655"/>
      <c r="CN32" s="655"/>
      <c r="CO32" s="655"/>
      <c r="CP32" s="655"/>
      <c r="CQ32" s="656"/>
      <c r="CR32" s="657">
        <v>11214</v>
      </c>
      <c r="CS32" s="658"/>
      <c r="CT32" s="658"/>
      <c r="CU32" s="658"/>
      <c r="CV32" s="658"/>
      <c r="CW32" s="658"/>
      <c r="CX32" s="658"/>
      <c r="CY32" s="659"/>
      <c r="CZ32" s="660">
        <v>0.1</v>
      </c>
      <c r="DA32" s="672"/>
      <c r="DB32" s="672"/>
      <c r="DC32" s="673"/>
      <c r="DD32" s="663">
        <v>11214</v>
      </c>
      <c r="DE32" s="658"/>
      <c r="DF32" s="658"/>
      <c r="DG32" s="658"/>
      <c r="DH32" s="658"/>
      <c r="DI32" s="658"/>
      <c r="DJ32" s="658"/>
      <c r="DK32" s="659"/>
      <c r="DL32" s="663">
        <v>11214</v>
      </c>
      <c r="DM32" s="658"/>
      <c r="DN32" s="658"/>
      <c r="DO32" s="658"/>
      <c r="DP32" s="658"/>
      <c r="DQ32" s="658"/>
      <c r="DR32" s="658"/>
      <c r="DS32" s="658"/>
      <c r="DT32" s="658"/>
      <c r="DU32" s="658"/>
      <c r="DV32" s="659"/>
      <c r="DW32" s="660">
        <v>0.2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206058</v>
      </c>
      <c r="S33" s="658"/>
      <c r="T33" s="658"/>
      <c r="U33" s="658"/>
      <c r="V33" s="658"/>
      <c r="W33" s="658"/>
      <c r="X33" s="658"/>
      <c r="Y33" s="659"/>
      <c r="Z33" s="695">
        <v>1.3</v>
      </c>
      <c r="AA33" s="695"/>
      <c r="AB33" s="695"/>
      <c r="AC33" s="695"/>
      <c r="AD33" s="696">
        <v>6411</v>
      </c>
      <c r="AE33" s="696"/>
      <c r="AF33" s="696"/>
      <c r="AG33" s="696"/>
      <c r="AH33" s="696"/>
      <c r="AI33" s="696"/>
      <c r="AJ33" s="696"/>
      <c r="AK33" s="696"/>
      <c r="AL33" s="660">
        <v>0.1</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99.7</v>
      </c>
      <c r="BH33" s="642"/>
      <c r="BI33" s="642"/>
      <c r="BJ33" s="642"/>
      <c r="BK33" s="642"/>
      <c r="BL33" s="642"/>
      <c r="BM33" s="688">
        <v>99.1</v>
      </c>
      <c r="BN33" s="642"/>
      <c r="BO33" s="642"/>
      <c r="BP33" s="642"/>
      <c r="BQ33" s="705"/>
      <c r="BR33" s="718">
        <v>99.7</v>
      </c>
      <c r="BS33" s="642"/>
      <c r="BT33" s="642"/>
      <c r="BU33" s="642"/>
      <c r="BV33" s="642"/>
      <c r="BW33" s="642"/>
      <c r="BX33" s="688">
        <v>99.1</v>
      </c>
      <c r="BY33" s="642"/>
      <c r="BZ33" s="642"/>
      <c r="CA33" s="642"/>
      <c r="CB33" s="705"/>
      <c r="CD33" s="654" t="s">
        <v>308</v>
      </c>
      <c r="CE33" s="655"/>
      <c r="CF33" s="655"/>
      <c r="CG33" s="655"/>
      <c r="CH33" s="655"/>
      <c r="CI33" s="655"/>
      <c r="CJ33" s="655"/>
      <c r="CK33" s="655"/>
      <c r="CL33" s="655"/>
      <c r="CM33" s="655"/>
      <c r="CN33" s="655"/>
      <c r="CO33" s="655"/>
      <c r="CP33" s="655"/>
      <c r="CQ33" s="656"/>
      <c r="CR33" s="657">
        <v>8406627</v>
      </c>
      <c r="CS33" s="670"/>
      <c r="CT33" s="670"/>
      <c r="CU33" s="670"/>
      <c r="CV33" s="670"/>
      <c r="CW33" s="670"/>
      <c r="CX33" s="670"/>
      <c r="CY33" s="671"/>
      <c r="CZ33" s="660">
        <v>55.7</v>
      </c>
      <c r="DA33" s="672"/>
      <c r="DB33" s="672"/>
      <c r="DC33" s="673"/>
      <c r="DD33" s="663">
        <v>5201777</v>
      </c>
      <c r="DE33" s="670"/>
      <c r="DF33" s="670"/>
      <c r="DG33" s="670"/>
      <c r="DH33" s="670"/>
      <c r="DI33" s="670"/>
      <c r="DJ33" s="670"/>
      <c r="DK33" s="671"/>
      <c r="DL33" s="663">
        <v>3241048</v>
      </c>
      <c r="DM33" s="670"/>
      <c r="DN33" s="670"/>
      <c r="DO33" s="670"/>
      <c r="DP33" s="670"/>
      <c r="DQ33" s="670"/>
      <c r="DR33" s="670"/>
      <c r="DS33" s="670"/>
      <c r="DT33" s="670"/>
      <c r="DU33" s="670"/>
      <c r="DV33" s="671"/>
      <c r="DW33" s="660">
        <v>43.4</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1202221</v>
      </c>
      <c r="S34" s="658"/>
      <c r="T34" s="658"/>
      <c r="U34" s="658"/>
      <c r="V34" s="658"/>
      <c r="W34" s="658"/>
      <c r="X34" s="658"/>
      <c r="Y34" s="659"/>
      <c r="Z34" s="695">
        <v>7.6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2093139</v>
      </c>
      <c r="CS34" s="658"/>
      <c r="CT34" s="658"/>
      <c r="CU34" s="658"/>
      <c r="CV34" s="658"/>
      <c r="CW34" s="658"/>
      <c r="CX34" s="658"/>
      <c r="CY34" s="659"/>
      <c r="CZ34" s="660">
        <v>13.9</v>
      </c>
      <c r="DA34" s="672"/>
      <c r="DB34" s="672"/>
      <c r="DC34" s="673"/>
      <c r="DD34" s="663">
        <v>1617665</v>
      </c>
      <c r="DE34" s="658"/>
      <c r="DF34" s="658"/>
      <c r="DG34" s="658"/>
      <c r="DH34" s="658"/>
      <c r="DI34" s="658"/>
      <c r="DJ34" s="658"/>
      <c r="DK34" s="659"/>
      <c r="DL34" s="663">
        <v>886630</v>
      </c>
      <c r="DM34" s="658"/>
      <c r="DN34" s="658"/>
      <c r="DO34" s="658"/>
      <c r="DP34" s="658"/>
      <c r="DQ34" s="658"/>
      <c r="DR34" s="658"/>
      <c r="DS34" s="658"/>
      <c r="DT34" s="658"/>
      <c r="DU34" s="658"/>
      <c r="DV34" s="659"/>
      <c r="DW34" s="660">
        <v>11.9</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465773</v>
      </c>
      <c r="S35" s="658"/>
      <c r="T35" s="658"/>
      <c r="U35" s="658"/>
      <c r="V35" s="658"/>
      <c r="W35" s="658"/>
      <c r="X35" s="658"/>
      <c r="Y35" s="659"/>
      <c r="Z35" s="695">
        <v>2.9</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234885</v>
      </c>
      <c r="CS35" s="670"/>
      <c r="CT35" s="670"/>
      <c r="CU35" s="670"/>
      <c r="CV35" s="670"/>
      <c r="CW35" s="670"/>
      <c r="CX35" s="670"/>
      <c r="CY35" s="671"/>
      <c r="CZ35" s="660">
        <v>1.6</v>
      </c>
      <c r="DA35" s="672"/>
      <c r="DB35" s="672"/>
      <c r="DC35" s="673"/>
      <c r="DD35" s="663">
        <v>115107</v>
      </c>
      <c r="DE35" s="670"/>
      <c r="DF35" s="670"/>
      <c r="DG35" s="670"/>
      <c r="DH35" s="670"/>
      <c r="DI35" s="670"/>
      <c r="DJ35" s="670"/>
      <c r="DK35" s="671"/>
      <c r="DL35" s="663">
        <v>111276</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564692</v>
      </c>
      <c r="S36" s="658"/>
      <c r="T36" s="658"/>
      <c r="U36" s="658"/>
      <c r="V36" s="658"/>
      <c r="W36" s="658"/>
      <c r="X36" s="658"/>
      <c r="Y36" s="659"/>
      <c r="Z36" s="695">
        <v>3.6</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2669896</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15143</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2868058</v>
      </c>
      <c r="CS36" s="658"/>
      <c r="CT36" s="658"/>
      <c r="CU36" s="658"/>
      <c r="CV36" s="658"/>
      <c r="CW36" s="658"/>
      <c r="CX36" s="658"/>
      <c r="CY36" s="659"/>
      <c r="CZ36" s="660">
        <v>19</v>
      </c>
      <c r="DA36" s="672"/>
      <c r="DB36" s="672"/>
      <c r="DC36" s="673"/>
      <c r="DD36" s="663">
        <v>2424828</v>
      </c>
      <c r="DE36" s="658"/>
      <c r="DF36" s="658"/>
      <c r="DG36" s="658"/>
      <c r="DH36" s="658"/>
      <c r="DI36" s="658"/>
      <c r="DJ36" s="658"/>
      <c r="DK36" s="659"/>
      <c r="DL36" s="663">
        <v>1795714</v>
      </c>
      <c r="DM36" s="658"/>
      <c r="DN36" s="658"/>
      <c r="DO36" s="658"/>
      <c r="DP36" s="658"/>
      <c r="DQ36" s="658"/>
      <c r="DR36" s="658"/>
      <c r="DS36" s="658"/>
      <c r="DT36" s="658"/>
      <c r="DU36" s="658"/>
      <c r="DV36" s="659"/>
      <c r="DW36" s="660">
        <v>24</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890336</v>
      </c>
      <c r="S37" s="658"/>
      <c r="T37" s="658"/>
      <c r="U37" s="658"/>
      <c r="V37" s="658"/>
      <c r="W37" s="658"/>
      <c r="X37" s="658"/>
      <c r="Y37" s="659"/>
      <c r="Z37" s="695">
        <v>5.6</v>
      </c>
      <c r="AA37" s="695"/>
      <c r="AB37" s="695"/>
      <c r="AC37" s="695"/>
      <c r="AD37" s="696">
        <v>8848</v>
      </c>
      <c r="AE37" s="696"/>
      <c r="AF37" s="696"/>
      <c r="AG37" s="696"/>
      <c r="AH37" s="696"/>
      <c r="AI37" s="696"/>
      <c r="AJ37" s="696"/>
      <c r="AK37" s="696"/>
      <c r="AL37" s="660">
        <v>0.1</v>
      </c>
      <c r="AM37" s="661"/>
      <c r="AN37" s="661"/>
      <c r="AO37" s="697"/>
      <c r="AQ37" s="690" t="s">
        <v>320</v>
      </c>
      <c r="AR37" s="691"/>
      <c r="AS37" s="691"/>
      <c r="AT37" s="691"/>
      <c r="AU37" s="691"/>
      <c r="AV37" s="691"/>
      <c r="AW37" s="691"/>
      <c r="AX37" s="691"/>
      <c r="AY37" s="692"/>
      <c r="AZ37" s="657">
        <v>1525673</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-15812</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713711</v>
      </c>
      <c r="CS37" s="670"/>
      <c r="CT37" s="670"/>
      <c r="CU37" s="670"/>
      <c r="CV37" s="670"/>
      <c r="CW37" s="670"/>
      <c r="CX37" s="670"/>
      <c r="CY37" s="671"/>
      <c r="CZ37" s="660">
        <v>4.7</v>
      </c>
      <c r="DA37" s="672"/>
      <c r="DB37" s="672"/>
      <c r="DC37" s="673"/>
      <c r="DD37" s="663">
        <v>668026</v>
      </c>
      <c r="DE37" s="670"/>
      <c r="DF37" s="670"/>
      <c r="DG37" s="670"/>
      <c r="DH37" s="670"/>
      <c r="DI37" s="670"/>
      <c r="DJ37" s="670"/>
      <c r="DK37" s="671"/>
      <c r="DL37" s="663">
        <v>541909</v>
      </c>
      <c r="DM37" s="670"/>
      <c r="DN37" s="670"/>
      <c r="DO37" s="670"/>
      <c r="DP37" s="670"/>
      <c r="DQ37" s="670"/>
      <c r="DR37" s="670"/>
      <c r="DS37" s="670"/>
      <c r="DT37" s="670"/>
      <c r="DU37" s="670"/>
      <c r="DV37" s="671"/>
      <c r="DW37" s="660">
        <v>7.3</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1187500</v>
      </c>
      <c r="S38" s="658"/>
      <c r="T38" s="658"/>
      <c r="U38" s="658"/>
      <c r="V38" s="658"/>
      <c r="W38" s="658"/>
      <c r="X38" s="658"/>
      <c r="Y38" s="659"/>
      <c r="Z38" s="695">
        <v>7.5</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250423</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2038</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889267</v>
      </c>
      <c r="CS38" s="658"/>
      <c r="CT38" s="658"/>
      <c r="CU38" s="658"/>
      <c r="CV38" s="658"/>
      <c r="CW38" s="658"/>
      <c r="CX38" s="658"/>
      <c r="CY38" s="659"/>
      <c r="CZ38" s="660">
        <v>5.9</v>
      </c>
      <c r="DA38" s="672"/>
      <c r="DB38" s="672"/>
      <c r="DC38" s="673"/>
      <c r="DD38" s="663">
        <v>718426</v>
      </c>
      <c r="DE38" s="658"/>
      <c r="DF38" s="658"/>
      <c r="DG38" s="658"/>
      <c r="DH38" s="658"/>
      <c r="DI38" s="658"/>
      <c r="DJ38" s="658"/>
      <c r="DK38" s="659"/>
      <c r="DL38" s="663">
        <v>447238</v>
      </c>
      <c r="DM38" s="658"/>
      <c r="DN38" s="658"/>
      <c r="DO38" s="658"/>
      <c r="DP38" s="658"/>
      <c r="DQ38" s="658"/>
      <c r="DR38" s="658"/>
      <c r="DS38" s="658"/>
      <c r="DT38" s="658"/>
      <c r="DU38" s="658"/>
      <c r="DV38" s="659"/>
      <c r="DW38" s="660">
        <v>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4533</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2822</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1141358</v>
      </c>
      <c r="CS39" s="670"/>
      <c r="CT39" s="670"/>
      <c r="CU39" s="670"/>
      <c r="CV39" s="670"/>
      <c r="CW39" s="670"/>
      <c r="CX39" s="670"/>
      <c r="CY39" s="671"/>
      <c r="CZ39" s="660">
        <v>7.6</v>
      </c>
      <c r="DA39" s="672"/>
      <c r="DB39" s="672"/>
      <c r="DC39" s="673"/>
      <c r="DD39" s="663">
        <v>30742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36000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76</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1179920</v>
      </c>
      <c r="CS40" s="658"/>
      <c r="CT40" s="658"/>
      <c r="CU40" s="658"/>
      <c r="CV40" s="658"/>
      <c r="CW40" s="658"/>
      <c r="CX40" s="658"/>
      <c r="CY40" s="659"/>
      <c r="CZ40" s="660">
        <v>7.8</v>
      </c>
      <c r="DA40" s="672"/>
      <c r="DB40" s="672"/>
      <c r="DC40" s="673"/>
      <c r="DD40" s="663">
        <v>295009</v>
      </c>
      <c r="DE40" s="658"/>
      <c r="DF40" s="658"/>
      <c r="DG40" s="658"/>
      <c r="DH40" s="658"/>
      <c r="DI40" s="658"/>
      <c r="DJ40" s="658"/>
      <c r="DK40" s="659"/>
      <c r="DL40" s="663">
        <v>190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15857022</v>
      </c>
      <c r="S41" s="682"/>
      <c r="T41" s="682"/>
      <c r="U41" s="682"/>
      <c r="V41" s="682"/>
      <c r="W41" s="682"/>
      <c r="X41" s="682"/>
      <c r="Y41" s="685"/>
      <c r="Z41" s="686">
        <v>100</v>
      </c>
      <c r="AA41" s="686"/>
      <c r="AB41" s="686"/>
      <c r="AC41" s="686"/>
      <c r="AD41" s="687">
        <v>7431577</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165174</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724093</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506</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1473973</v>
      </c>
      <c r="CS42" s="670"/>
      <c r="CT42" s="670"/>
      <c r="CU42" s="670"/>
      <c r="CV42" s="670"/>
      <c r="CW42" s="670"/>
      <c r="CX42" s="670"/>
      <c r="CY42" s="671"/>
      <c r="CZ42" s="660">
        <v>9.8000000000000007</v>
      </c>
      <c r="DA42" s="672"/>
      <c r="DB42" s="672"/>
      <c r="DC42" s="673"/>
      <c r="DD42" s="663">
        <v>187884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59320</v>
      </c>
      <c r="CS43" s="670"/>
      <c r="CT43" s="670"/>
      <c r="CU43" s="670"/>
      <c r="CV43" s="670"/>
      <c r="CW43" s="670"/>
      <c r="CX43" s="670"/>
      <c r="CY43" s="671"/>
      <c r="CZ43" s="660">
        <v>0.4</v>
      </c>
      <c r="DA43" s="672"/>
      <c r="DB43" s="672"/>
      <c r="DC43" s="673"/>
      <c r="DD43" s="663">
        <v>47485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1473973</v>
      </c>
      <c r="CS44" s="658"/>
      <c r="CT44" s="658"/>
      <c r="CU44" s="658"/>
      <c r="CV44" s="658"/>
      <c r="CW44" s="658"/>
      <c r="CX44" s="658"/>
      <c r="CY44" s="659"/>
      <c r="CZ44" s="660">
        <v>9.8000000000000007</v>
      </c>
      <c r="DA44" s="661"/>
      <c r="DB44" s="661"/>
      <c r="DC44" s="662"/>
      <c r="DD44" s="663">
        <v>187884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310156</v>
      </c>
      <c r="CS45" s="670"/>
      <c r="CT45" s="670"/>
      <c r="CU45" s="670"/>
      <c r="CV45" s="670"/>
      <c r="CW45" s="670"/>
      <c r="CX45" s="670"/>
      <c r="CY45" s="671"/>
      <c r="CZ45" s="660">
        <v>2.1</v>
      </c>
      <c r="DA45" s="672"/>
      <c r="DB45" s="672"/>
      <c r="DC45" s="673"/>
      <c r="DD45" s="663">
        <v>38858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1163817</v>
      </c>
      <c r="CS46" s="658"/>
      <c r="CT46" s="658"/>
      <c r="CU46" s="658"/>
      <c r="CV46" s="658"/>
      <c r="CW46" s="658"/>
      <c r="CX46" s="658"/>
      <c r="CY46" s="659"/>
      <c r="CZ46" s="660">
        <v>7.7</v>
      </c>
      <c r="DA46" s="661"/>
      <c r="DB46" s="661"/>
      <c r="DC46" s="662"/>
      <c r="DD46" s="663">
        <v>149026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15087018</v>
      </c>
      <c r="CS49" s="642"/>
      <c r="CT49" s="642"/>
      <c r="CU49" s="642"/>
      <c r="CV49" s="642"/>
      <c r="CW49" s="642"/>
      <c r="CX49" s="642"/>
      <c r="CY49" s="643"/>
      <c r="CZ49" s="644">
        <v>100</v>
      </c>
      <c r="DA49" s="645"/>
      <c r="DB49" s="645"/>
      <c r="DC49" s="646"/>
      <c r="DD49" s="647">
        <v>8871711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jajo6utY0YbsPIA8xjDDqFzJVDuoQtT1CI+A/NGsSw+LUBgg6MfRQi9gNmrXdSbesgS/1Rrcs0mcMVNjQ2m4tw==" saltValue="rNpfr/t6bBZKZ/ZQ8Hhq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5"/>
  <sheetViews>
    <sheetView view="pageBreakPreview" zoomScaleNormal="40" zoomScaleSheetLayoutView="10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8" t="s">
        <v>353</v>
      </c>
      <c r="B2" s="1128"/>
      <c r="C2" s="1128"/>
      <c r="D2" s="1128"/>
      <c r="E2" s="1128"/>
      <c r="F2" s="1128"/>
      <c r="G2" s="1128"/>
      <c r="H2" s="1128"/>
      <c r="I2" s="1128"/>
      <c r="J2" s="1128"/>
      <c r="K2" s="1128"/>
      <c r="L2" s="1128"/>
      <c r="M2" s="1128"/>
      <c r="N2" s="1128"/>
      <c r="O2" s="1128"/>
      <c r="P2" s="1128"/>
      <c r="Q2" s="1128"/>
      <c r="R2" s="1128"/>
      <c r="S2" s="1128"/>
      <c r="T2" s="1128"/>
      <c r="U2" s="1128"/>
      <c r="V2" s="1128"/>
      <c r="W2" s="1128"/>
      <c r="X2" s="1128"/>
      <c r="Y2" s="1128"/>
      <c r="Z2" s="1128"/>
      <c r="AA2" s="1128"/>
      <c r="AB2" s="1128"/>
      <c r="AC2" s="1128"/>
      <c r="AD2" s="1128"/>
      <c r="AE2" s="1128"/>
      <c r="AF2" s="1128"/>
      <c r="AG2" s="1128"/>
      <c r="AH2" s="1128"/>
      <c r="AI2" s="1128"/>
      <c r="AJ2" s="1128"/>
      <c r="AK2" s="1128"/>
      <c r="AL2" s="1128"/>
      <c r="AM2" s="1128"/>
      <c r="AN2" s="1128"/>
      <c r="AO2" s="1128"/>
      <c r="AP2" s="1128"/>
      <c r="AQ2" s="1128"/>
      <c r="AR2" s="1128"/>
      <c r="AS2" s="1128"/>
      <c r="AT2" s="1128"/>
      <c r="AU2" s="1128"/>
      <c r="AV2" s="1128"/>
      <c r="AW2" s="1128"/>
      <c r="AX2" s="1128"/>
      <c r="AY2" s="1128"/>
      <c r="AZ2" s="1128"/>
      <c r="BA2" s="1128"/>
      <c r="BB2" s="1128"/>
      <c r="BC2" s="1128"/>
      <c r="BD2" s="1128"/>
      <c r="BE2" s="1128"/>
      <c r="BF2" s="1128"/>
      <c r="BG2" s="1128"/>
      <c r="BH2" s="1128"/>
      <c r="BI2" s="112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9" t="s">
        <v>354</v>
      </c>
      <c r="DK2" s="1130"/>
      <c r="DL2" s="1130"/>
      <c r="DM2" s="1130"/>
      <c r="DN2" s="1130"/>
      <c r="DO2" s="1131"/>
      <c r="DP2" s="228"/>
      <c r="DQ2" s="1129" t="s">
        <v>355</v>
      </c>
      <c r="DR2" s="1130"/>
      <c r="DS2" s="1130"/>
      <c r="DT2" s="1130"/>
      <c r="DU2" s="1130"/>
      <c r="DV2" s="1130"/>
      <c r="DW2" s="1130"/>
      <c r="DX2" s="1130"/>
      <c r="DY2" s="1130"/>
      <c r="DZ2" s="113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6" t="s">
        <v>356</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2" t="s">
        <v>358</v>
      </c>
      <c r="B5" s="1033"/>
      <c r="C5" s="1033"/>
      <c r="D5" s="1033"/>
      <c r="E5" s="1033"/>
      <c r="F5" s="1033"/>
      <c r="G5" s="1033"/>
      <c r="H5" s="1033"/>
      <c r="I5" s="1033"/>
      <c r="J5" s="1033"/>
      <c r="K5" s="1033"/>
      <c r="L5" s="1033"/>
      <c r="M5" s="1033"/>
      <c r="N5" s="1033"/>
      <c r="O5" s="1033"/>
      <c r="P5" s="1034"/>
      <c r="Q5" s="1038" t="s">
        <v>359</v>
      </c>
      <c r="R5" s="1039"/>
      <c r="S5" s="1039"/>
      <c r="T5" s="1039"/>
      <c r="U5" s="1040"/>
      <c r="V5" s="1038" t="s">
        <v>360</v>
      </c>
      <c r="W5" s="1039"/>
      <c r="X5" s="1039"/>
      <c r="Y5" s="1039"/>
      <c r="Z5" s="1040"/>
      <c r="AA5" s="1038" t="s">
        <v>361</v>
      </c>
      <c r="AB5" s="1039"/>
      <c r="AC5" s="1039"/>
      <c r="AD5" s="1039"/>
      <c r="AE5" s="1039"/>
      <c r="AF5" s="1132" t="s">
        <v>362</v>
      </c>
      <c r="AG5" s="1039"/>
      <c r="AH5" s="1039"/>
      <c r="AI5" s="1039"/>
      <c r="AJ5" s="1052"/>
      <c r="AK5" s="1039" t="s">
        <v>363</v>
      </c>
      <c r="AL5" s="1039"/>
      <c r="AM5" s="1039"/>
      <c r="AN5" s="1039"/>
      <c r="AO5" s="1040"/>
      <c r="AP5" s="1038" t="s">
        <v>364</v>
      </c>
      <c r="AQ5" s="1039"/>
      <c r="AR5" s="1039"/>
      <c r="AS5" s="1039"/>
      <c r="AT5" s="1040"/>
      <c r="AU5" s="1038" t="s">
        <v>365</v>
      </c>
      <c r="AV5" s="1039"/>
      <c r="AW5" s="1039"/>
      <c r="AX5" s="1039"/>
      <c r="AY5" s="1052"/>
      <c r="AZ5" s="232"/>
      <c r="BA5" s="232"/>
      <c r="BB5" s="232"/>
      <c r="BC5" s="232"/>
      <c r="BD5" s="232"/>
      <c r="BE5" s="233"/>
      <c r="BF5" s="233"/>
      <c r="BG5" s="233"/>
      <c r="BH5" s="233"/>
      <c r="BI5" s="233"/>
      <c r="BJ5" s="233"/>
      <c r="BK5" s="233"/>
      <c r="BL5" s="233"/>
      <c r="BM5" s="233"/>
      <c r="BN5" s="233"/>
      <c r="BO5" s="233"/>
      <c r="BP5" s="233"/>
      <c r="BQ5" s="1032" t="s">
        <v>366</v>
      </c>
      <c r="BR5" s="1033"/>
      <c r="BS5" s="1033"/>
      <c r="BT5" s="1033"/>
      <c r="BU5" s="1033"/>
      <c r="BV5" s="1033"/>
      <c r="BW5" s="1033"/>
      <c r="BX5" s="1033"/>
      <c r="BY5" s="1033"/>
      <c r="BZ5" s="1033"/>
      <c r="CA5" s="1033"/>
      <c r="CB5" s="1033"/>
      <c r="CC5" s="1033"/>
      <c r="CD5" s="1033"/>
      <c r="CE5" s="1033"/>
      <c r="CF5" s="1033"/>
      <c r="CG5" s="1034"/>
      <c r="CH5" s="1038" t="s">
        <v>367</v>
      </c>
      <c r="CI5" s="1039"/>
      <c r="CJ5" s="1039"/>
      <c r="CK5" s="1039"/>
      <c r="CL5" s="1040"/>
      <c r="CM5" s="1038" t="s">
        <v>368</v>
      </c>
      <c r="CN5" s="1039"/>
      <c r="CO5" s="1039"/>
      <c r="CP5" s="1039"/>
      <c r="CQ5" s="1040"/>
      <c r="CR5" s="1038" t="s">
        <v>369</v>
      </c>
      <c r="CS5" s="1039"/>
      <c r="CT5" s="1039"/>
      <c r="CU5" s="1039"/>
      <c r="CV5" s="1040"/>
      <c r="CW5" s="1038" t="s">
        <v>370</v>
      </c>
      <c r="CX5" s="1039"/>
      <c r="CY5" s="1039"/>
      <c r="CZ5" s="1039"/>
      <c r="DA5" s="1040"/>
      <c r="DB5" s="1038" t="s">
        <v>371</v>
      </c>
      <c r="DC5" s="1039"/>
      <c r="DD5" s="1039"/>
      <c r="DE5" s="1039"/>
      <c r="DF5" s="1040"/>
      <c r="DG5" s="1122" t="s">
        <v>372</v>
      </c>
      <c r="DH5" s="1123"/>
      <c r="DI5" s="1123"/>
      <c r="DJ5" s="1123"/>
      <c r="DK5" s="1124"/>
      <c r="DL5" s="1122" t="s">
        <v>373</v>
      </c>
      <c r="DM5" s="1123"/>
      <c r="DN5" s="1123"/>
      <c r="DO5" s="1123"/>
      <c r="DP5" s="1124"/>
      <c r="DQ5" s="1038" t="s">
        <v>374</v>
      </c>
      <c r="DR5" s="1039"/>
      <c r="DS5" s="1039"/>
      <c r="DT5" s="1039"/>
      <c r="DU5" s="1040"/>
      <c r="DV5" s="1038" t="s">
        <v>365</v>
      </c>
      <c r="DW5" s="1039"/>
      <c r="DX5" s="1039"/>
      <c r="DY5" s="1039"/>
      <c r="DZ5" s="1052"/>
      <c r="EA5" s="234"/>
    </row>
    <row r="6" spans="1:131" s="235" customFormat="1" ht="26.25" customHeight="1" thickBot="1" x14ac:dyDescent="0.2">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3"/>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5"/>
      <c r="DH6" s="1126"/>
      <c r="DI6" s="1126"/>
      <c r="DJ6" s="1126"/>
      <c r="DK6" s="1127"/>
      <c r="DL6" s="1125"/>
      <c r="DM6" s="1126"/>
      <c r="DN6" s="1126"/>
      <c r="DO6" s="1126"/>
      <c r="DP6" s="1127"/>
      <c r="DQ6" s="1041"/>
      <c r="DR6" s="1042"/>
      <c r="DS6" s="1042"/>
      <c r="DT6" s="1042"/>
      <c r="DU6" s="1043"/>
      <c r="DV6" s="1041"/>
      <c r="DW6" s="1042"/>
      <c r="DX6" s="1042"/>
      <c r="DY6" s="1042"/>
      <c r="DZ6" s="1053"/>
      <c r="EA6" s="234"/>
    </row>
    <row r="7" spans="1:131" s="235" customFormat="1" ht="26.25" customHeight="1" thickTop="1" x14ac:dyDescent="0.15">
      <c r="A7" s="236">
        <v>1</v>
      </c>
      <c r="B7" s="1084" t="s">
        <v>375</v>
      </c>
      <c r="C7" s="1085"/>
      <c r="D7" s="1085"/>
      <c r="E7" s="1085"/>
      <c r="F7" s="1085"/>
      <c r="G7" s="1085"/>
      <c r="H7" s="1085"/>
      <c r="I7" s="1085"/>
      <c r="J7" s="1085"/>
      <c r="K7" s="1085"/>
      <c r="L7" s="1085"/>
      <c r="M7" s="1085"/>
      <c r="N7" s="1085"/>
      <c r="O7" s="1085"/>
      <c r="P7" s="1086"/>
      <c r="Q7" s="1140">
        <v>15857</v>
      </c>
      <c r="R7" s="1141"/>
      <c r="S7" s="1141"/>
      <c r="T7" s="1141"/>
      <c r="U7" s="1141"/>
      <c r="V7" s="1141">
        <v>15087</v>
      </c>
      <c r="W7" s="1141"/>
      <c r="X7" s="1141"/>
      <c r="Y7" s="1141"/>
      <c r="Z7" s="1141"/>
      <c r="AA7" s="1141">
        <v>770</v>
      </c>
      <c r="AB7" s="1141"/>
      <c r="AC7" s="1141"/>
      <c r="AD7" s="1141"/>
      <c r="AE7" s="1142"/>
      <c r="AF7" s="1143">
        <v>764</v>
      </c>
      <c r="AG7" s="1144"/>
      <c r="AH7" s="1144"/>
      <c r="AI7" s="1144"/>
      <c r="AJ7" s="1145"/>
      <c r="AK7" s="1146">
        <v>466</v>
      </c>
      <c r="AL7" s="1147"/>
      <c r="AM7" s="1147"/>
      <c r="AN7" s="1147"/>
      <c r="AO7" s="1147"/>
      <c r="AP7" s="1147">
        <v>15578</v>
      </c>
      <c r="AQ7" s="1147"/>
      <c r="AR7" s="1147"/>
      <c r="AS7" s="1147"/>
      <c r="AT7" s="1147"/>
      <c r="AU7" s="1148"/>
      <c r="AV7" s="1148"/>
      <c r="AW7" s="1148"/>
      <c r="AX7" s="1148"/>
      <c r="AY7" s="1149"/>
      <c r="AZ7" s="232"/>
      <c r="BA7" s="232"/>
      <c r="BB7" s="232"/>
      <c r="BC7" s="232"/>
      <c r="BD7" s="232"/>
      <c r="BE7" s="233"/>
      <c r="BF7" s="233"/>
      <c r="BG7" s="233"/>
      <c r="BH7" s="233"/>
      <c r="BI7" s="233"/>
      <c r="BJ7" s="233"/>
      <c r="BK7" s="233"/>
      <c r="BL7" s="233"/>
      <c r="BM7" s="233"/>
      <c r="BN7" s="233"/>
      <c r="BO7" s="233"/>
      <c r="BP7" s="233"/>
      <c r="BQ7" s="236">
        <v>1</v>
      </c>
      <c r="BR7" s="237"/>
      <c r="BS7" s="1137" t="s">
        <v>553</v>
      </c>
      <c r="BT7" s="1138"/>
      <c r="BU7" s="1138"/>
      <c r="BV7" s="1138"/>
      <c r="BW7" s="1138"/>
      <c r="BX7" s="1138"/>
      <c r="BY7" s="1138"/>
      <c r="BZ7" s="1138"/>
      <c r="CA7" s="1138"/>
      <c r="CB7" s="1138"/>
      <c r="CC7" s="1138"/>
      <c r="CD7" s="1138"/>
      <c r="CE7" s="1138"/>
      <c r="CF7" s="1138"/>
      <c r="CG7" s="1150"/>
      <c r="CH7" s="1134">
        <v>1</v>
      </c>
      <c r="CI7" s="1135"/>
      <c r="CJ7" s="1135"/>
      <c r="CK7" s="1135"/>
      <c r="CL7" s="1136"/>
      <c r="CM7" s="1134">
        <v>-213</v>
      </c>
      <c r="CN7" s="1135"/>
      <c r="CO7" s="1135"/>
      <c r="CP7" s="1135"/>
      <c r="CQ7" s="1136"/>
      <c r="CR7" s="1134">
        <v>10</v>
      </c>
      <c r="CS7" s="1135"/>
      <c r="CT7" s="1135"/>
      <c r="CU7" s="1135"/>
      <c r="CV7" s="1136"/>
      <c r="CW7" s="1134" t="s">
        <v>552</v>
      </c>
      <c r="CX7" s="1135"/>
      <c r="CY7" s="1135"/>
      <c r="CZ7" s="1135"/>
      <c r="DA7" s="1136"/>
      <c r="DB7" s="1134" t="s">
        <v>552</v>
      </c>
      <c r="DC7" s="1135"/>
      <c r="DD7" s="1135"/>
      <c r="DE7" s="1135"/>
      <c r="DF7" s="1136"/>
      <c r="DG7" s="1134">
        <v>767</v>
      </c>
      <c r="DH7" s="1135"/>
      <c r="DI7" s="1135"/>
      <c r="DJ7" s="1135"/>
      <c r="DK7" s="1136"/>
      <c r="DL7" s="1134" t="s">
        <v>552</v>
      </c>
      <c r="DM7" s="1135"/>
      <c r="DN7" s="1135"/>
      <c r="DO7" s="1135"/>
      <c r="DP7" s="1136"/>
      <c r="DQ7" s="1134">
        <v>280</v>
      </c>
      <c r="DR7" s="1135"/>
      <c r="DS7" s="1135"/>
      <c r="DT7" s="1135"/>
      <c r="DU7" s="1136"/>
      <c r="DV7" s="1137"/>
      <c r="DW7" s="1138"/>
      <c r="DX7" s="1138"/>
      <c r="DY7" s="1138"/>
      <c r="DZ7" s="1139"/>
      <c r="EA7" s="234"/>
    </row>
    <row r="8" spans="1:131" s="235" customFormat="1" ht="26.25" customHeight="1" x14ac:dyDescent="0.15">
      <c r="A8" s="238">
        <v>2</v>
      </c>
      <c r="B8" s="1067"/>
      <c r="C8" s="1068"/>
      <c r="D8" s="1068"/>
      <c r="E8" s="1068"/>
      <c r="F8" s="1068"/>
      <c r="G8" s="1068"/>
      <c r="H8" s="1068"/>
      <c r="I8" s="1068"/>
      <c r="J8" s="1068"/>
      <c r="K8" s="1068"/>
      <c r="L8" s="1068"/>
      <c r="M8" s="1068"/>
      <c r="N8" s="1068"/>
      <c r="O8" s="1068"/>
      <c r="P8" s="1069"/>
      <c r="Q8" s="1075"/>
      <c r="R8" s="1076"/>
      <c r="S8" s="1076"/>
      <c r="T8" s="1076"/>
      <c r="U8" s="1076"/>
      <c r="V8" s="1076"/>
      <c r="W8" s="1076"/>
      <c r="X8" s="1076"/>
      <c r="Y8" s="1076"/>
      <c r="Z8" s="1076"/>
      <c r="AA8" s="1076"/>
      <c r="AB8" s="1076"/>
      <c r="AC8" s="1076"/>
      <c r="AD8" s="1076"/>
      <c r="AE8" s="1077"/>
      <c r="AF8" s="1072"/>
      <c r="AG8" s="1073"/>
      <c r="AH8" s="1073"/>
      <c r="AI8" s="1073"/>
      <c r="AJ8" s="1074"/>
      <c r="AK8" s="1118"/>
      <c r="AL8" s="1119"/>
      <c r="AM8" s="1119"/>
      <c r="AN8" s="1119"/>
      <c r="AO8" s="1119"/>
      <c r="AP8" s="1119"/>
      <c r="AQ8" s="1119"/>
      <c r="AR8" s="1119"/>
      <c r="AS8" s="1119"/>
      <c r="AT8" s="1119"/>
      <c r="AU8" s="1120"/>
      <c r="AV8" s="1120"/>
      <c r="AW8" s="1120"/>
      <c r="AX8" s="1120"/>
      <c r="AY8" s="1121"/>
      <c r="AZ8" s="232"/>
      <c r="BA8" s="232"/>
      <c r="BB8" s="232"/>
      <c r="BC8" s="232"/>
      <c r="BD8" s="232"/>
      <c r="BE8" s="233"/>
      <c r="BF8" s="233"/>
      <c r="BG8" s="233"/>
      <c r="BH8" s="233"/>
      <c r="BI8" s="233"/>
      <c r="BJ8" s="233"/>
      <c r="BK8" s="233"/>
      <c r="BL8" s="233"/>
      <c r="BM8" s="233"/>
      <c r="BN8" s="233"/>
      <c r="BO8" s="233"/>
      <c r="BP8" s="233"/>
      <c r="BQ8" s="238">
        <v>2</v>
      </c>
      <c r="BR8" s="239"/>
      <c r="BS8" s="1029" t="s">
        <v>554</v>
      </c>
      <c r="BT8" s="1030"/>
      <c r="BU8" s="1030"/>
      <c r="BV8" s="1030"/>
      <c r="BW8" s="1030"/>
      <c r="BX8" s="1030"/>
      <c r="BY8" s="1030"/>
      <c r="BZ8" s="1030"/>
      <c r="CA8" s="1030"/>
      <c r="CB8" s="1030"/>
      <c r="CC8" s="1030"/>
      <c r="CD8" s="1030"/>
      <c r="CE8" s="1030"/>
      <c r="CF8" s="1030"/>
      <c r="CG8" s="1051"/>
      <c r="CH8" s="1026">
        <v>1</v>
      </c>
      <c r="CI8" s="1027"/>
      <c r="CJ8" s="1027"/>
      <c r="CK8" s="1027"/>
      <c r="CL8" s="1028"/>
      <c r="CM8" s="1026">
        <v>23</v>
      </c>
      <c r="CN8" s="1027"/>
      <c r="CO8" s="1027"/>
      <c r="CP8" s="1027"/>
      <c r="CQ8" s="1028"/>
      <c r="CR8" s="1026">
        <v>1</v>
      </c>
      <c r="CS8" s="1027"/>
      <c r="CT8" s="1027"/>
      <c r="CU8" s="1027"/>
      <c r="CV8" s="1028"/>
      <c r="CW8" s="1026" t="s">
        <v>552</v>
      </c>
      <c r="CX8" s="1027"/>
      <c r="CY8" s="1027"/>
      <c r="CZ8" s="1027"/>
      <c r="DA8" s="1028"/>
      <c r="DB8" s="1026" t="s">
        <v>552</v>
      </c>
      <c r="DC8" s="1027"/>
      <c r="DD8" s="1027"/>
      <c r="DE8" s="1027"/>
      <c r="DF8" s="1028"/>
      <c r="DG8" s="1026" t="s">
        <v>552</v>
      </c>
      <c r="DH8" s="1027"/>
      <c r="DI8" s="1027"/>
      <c r="DJ8" s="1027"/>
      <c r="DK8" s="1028"/>
      <c r="DL8" s="1026" t="s">
        <v>552</v>
      </c>
      <c r="DM8" s="1027"/>
      <c r="DN8" s="1027"/>
      <c r="DO8" s="1027"/>
      <c r="DP8" s="1028"/>
      <c r="DQ8" s="1026" t="s">
        <v>552</v>
      </c>
      <c r="DR8" s="1027"/>
      <c r="DS8" s="1027"/>
      <c r="DT8" s="1027"/>
      <c r="DU8" s="1028"/>
      <c r="DV8" s="1029"/>
      <c r="DW8" s="1030"/>
      <c r="DX8" s="1030"/>
      <c r="DY8" s="1030"/>
      <c r="DZ8" s="1031"/>
      <c r="EA8" s="234"/>
    </row>
    <row r="9" spans="1:131" s="235" customFormat="1" ht="26.25" customHeight="1" x14ac:dyDescent="0.15">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8"/>
      <c r="AL9" s="1119"/>
      <c r="AM9" s="1119"/>
      <c r="AN9" s="1119"/>
      <c r="AO9" s="1119"/>
      <c r="AP9" s="1119"/>
      <c r="AQ9" s="1119"/>
      <c r="AR9" s="1119"/>
      <c r="AS9" s="1119"/>
      <c r="AT9" s="1119"/>
      <c r="AU9" s="1120"/>
      <c r="AV9" s="1120"/>
      <c r="AW9" s="1120"/>
      <c r="AX9" s="1120"/>
      <c r="AY9" s="1121"/>
      <c r="AZ9" s="232"/>
      <c r="BA9" s="232"/>
      <c r="BB9" s="232"/>
      <c r="BC9" s="232"/>
      <c r="BD9" s="232"/>
      <c r="BE9" s="233"/>
      <c r="BF9" s="233"/>
      <c r="BG9" s="233"/>
      <c r="BH9" s="233"/>
      <c r="BI9" s="233"/>
      <c r="BJ9" s="233"/>
      <c r="BK9" s="233"/>
      <c r="BL9" s="233"/>
      <c r="BM9" s="233"/>
      <c r="BN9" s="233"/>
      <c r="BO9" s="233"/>
      <c r="BP9" s="233"/>
      <c r="BQ9" s="238">
        <v>3</v>
      </c>
      <c r="BR9" s="239"/>
      <c r="BS9" s="1029"/>
      <c r="BT9" s="1030"/>
      <c r="BU9" s="1030"/>
      <c r="BV9" s="1030"/>
      <c r="BW9" s="1030"/>
      <c r="BX9" s="1030"/>
      <c r="BY9" s="1030"/>
      <c r="BZ9" s="1030"/>
      <c r="CA9" s="1030"/>
      <c r="CB9" s="1030"/>
      <c r="CC9" s="1030"/>
      <c r="CD9" s="1030"/>
      <c r="CE9" s="1030"/>
      <c r="CF9" s="1030"/>
      <c r="CG9" s="1051"/>
      <c r="CH9" s="1026"/>
      <c r="CI9" s="1027"/>
      <c r="CJ9" s="1027"/>
      <c r="CK9" s="1027"/>
      <c r="CL9" s="1028"/>
      <c r="CM9" s="1026"/>
      <c r="CN9" s="1027"/>
      <c r="CO9" s="1027"/>
      <c r="CP9" s="1027"/>
      <c r="CQ9" s="1028"/>
      <c r="CR9" s="1026"/>
      <c r="CS9" s="1027"/>
      <c r="CT9" s="1027"/>
      <c r="CU9" s="1027"/>
      <c r="CV9" s="1028"/>
      <c r="CW9" s="1026"/>
      <c r="CX9" s="1027"/>
      <c r="CY9" s="1027"/>
      <c r="CZ9" s="1027"/>
      <c r="DA9" s="1028"/>
      <c r="DB9" s="1026"/>
      <c r="DC9" s="1027"/>
      <c r="DD9" s="1027"/>
      <c r="DE9" s="1027"/>
      <c r="DF9" s="1028"/>
      <c r="DG9" s="1026"/>
      <c r="DH9" s="1027"/>
      <c r="DI9" s="1027"/>
      <c r="DJ9" s="1027"/>
      <c r="DK9" s="1028"/>
      <c r="DL9" s="1026"/>
      <c r="DM9" s="1027"/>
      <c r="DN9" s="1027"/>
      <c r="DO9" s="1027"/>
      <c r="DP9" s="1028"/>
      <c r="DQ9" s="1026"/>
      <c r="DR9" s="1027"/>
      <c r="DS9" s="1027"/>
      <c r="DT9" s="1027"/>
      <c r="DU9" s="1028"/>
      <c r="DV9" s="1029"/>
      <c r="DW9" s="1030"/>
      <c r="DX9" s="1030"/>
      <c r="DY9" s="1030"/>
      <c r="DZ9" s="1031"/>
      <c r="EA9" s="234"/>
    </row>
    <row r="10" spans="1:131" s="235" customFormat="1" ht="26.25" customHeight="1" x14ac:dyDescent="0.15">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8"/>
      <c r="AL10" s="1119"/>
      <c r="AM10" s="1119"/>
      <c r="AN10" s="1119"/>
      <c r="AO10" s="1119"/>
      <c r="AP10" s="1119"/>
      <c r="AQ10" s="1119"/>
      <c r="AR10" s="1119"/>
      <c r="AS10" s="1119"/>
      <c r="AT10" s="1119"/>
      <c r="AU10" s="1120"/>
      <c r="AV10" s="1120"/>
      <c r="AW10" s="1120"/>
      <c r="AX10" s="1120"/>
      <c r="AY10" s="1121"/>
      <c r="AZ10" s="232"/>
      <c r="BA10" s="232"/>
      <c r="BB10" s="232"/>
      <c r="BC10" s="232"/>
      <c r="BD10" s="232"/>
      <c r="BE10" s="233"/>
      <c r="BF10" s="233"/>
      <c r="BG10" s="233"/>
      <c r="BH10" s="233"/>
      <c r="BI10" s="233"/>
      <c r="BJ10" s="233"/>
      <c r="BK10" s="233"/>
      <c r="BL10" s="233"/>
      <c r="BM10" s="233"/>
      <c r="BN10" s="233"/>
      <c r="BO10" s="233"/>
      <c r="BP10" s="233"/>
      <c r="BQ10" s="238">
        <v>4</v>
      </c>
      <c r="BR10" s="239"/>
      <c r="BS10" s="1029"/>
      <c r="BT10" s="1030"/>
      <c r="BU10" s="1030"/>
      <c r="BV10" s="1030"/>
      <c r="BW10" s="1030"/>
      <c r="BX10" s="1030"/>
      <c r="BY10" s="1030"/>
      <c r="BZ10" s="1030"/>
      <c r="CA10" s="1030"/>
      <c r="CB10" s="1030"/>
      <c r="CC10" s="1030"/>
      <c r="CD10" s="1030"/>
      <c r="CE10" s="1030"/>
      <c r="CF10" s="1030"/>
      <c r="CG10" s="1051"/>
      <c r="CH10" s="1026"/>
      <c r="CI10" s="1027"/>
      <c r="CJ10" s="1027"/>
      <c r="CK10" s="1027"/>
      <c r="CL10" s="1028"/>
      <c r="CM10" s="1026"/>
      <c r="CN10" s="1027"/>
      <c r="CO10" s="1027"/>
      <c r="CP10" s="1027"/>
      <c r="CQ10" s="1028"/>
      <c r="CR10" s="1026"/>
      <c r="CS10" s="1027"/>
      <c r="CT10" s="1027"/>
      <c r="CU10" s="1027"/>
      <c r="CV10" s="1028"/>
      <c r="CW10" s="1026"/>
      <c r="CX10" s="1027"/>
      <c r="CY10" s="1027"/>
      <c r="CZ10" s="1027"/>
      <c r="DA10" s="1028"/>
      <c r="DB10" s="1026"/>
      <c r="DC10" s="1027"/>
      <c r="DD10" s="1027"/>
      <c r="DE10" s="1027"/>
      <c r="DF10" s="1028"/>
      <c r="DG10" s="1026"/>
      <c r="DH10" s="1027"/>
      <c r="DI10" s="1027"/>
      <c r="DJ10" s="1027"/>
      <c r="DK10" s="1028"/>
      <c r="DL10" s="1026"/>
      <c r="DM10" s="1027"/>
      <c r="DN10" s="1027"/>
      <c r="DO10" s="1027"/>
      <c r="DP10" s="1028"/>
      <c r="DQ10" s="1026"/>
      <c r="DR10" s="1027"/>
      <c r="DS10" s="1027"/>
      <c r="DT10" s="1027"/>
      <c r="DU10" s="1028"/>
      <c r="DV10" s="1029"/>
      <c r="DW10" s="1030"/>
      <c r="DX10" s="1030"/>
      <c r="DY10" s="1030"/>
      <c r="DZ10" s="1031"/>
      <c r="EA10" s="234"/>
    </row>
    <row r="11" spans="1:131" s="235" customFormat="1" ht="26.25" customHeight="1" x14ac:dyDescent="0.15">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8"/>
      <c r="AL11" s="1119"/>
      <c r="AM11" s="1119"/>
      <c r="AN11" s="1119"/>
      <c r="AO11" s="1119"/>
      <c r="AP11" s="1119"/>
      <c r="AQ11" s="1119"/>
      <c r="AR11" s="1119"/>
      <c r="AS11" s="1119"/>
      <c r="AT11" s="1119"/>
      <c r="AU11" s="1120"/>
      <c r="AV11" s="1120"/>
      <c r="AW11" s="1120"/>
      <c r="AX11" s="1120"/>
      <c r="AY11" s="1121"/>
      <c r="AZ11" s="232"/>
      <c r="BA11" s="232"/>
      <c r="BB11" s="232"/>
      <c r="BC11" s="232"/>
      <c r="BD11" s="232"/>
      <c r="BE11" s="233"/>
      <c r="BF11" s="233"/>
      <c r="BG11" s="233"/>
      <c r="BH11" s="233"/>
      <c r="BI11" s="233"/>
      <c r="BJ11" s="233"/>
      <c r="BK11" s="233"/>
      <c r="BL11" s="233"/>
      <c r="BM11" s="233"/>
      <c r="BN11" s="233"/>
      <c r="BO11" s="233"/>
      <c r="BP11" s="233"/>
      <c r="BQ11" s="238">
        <v>5</v>
      </c>
      <c r="BR11" s="239"/>
      <c r="BS11" s="1029"/>
      <c r="BT11" s="1030"/>
      <c r="BU11" s="1030"/>
      <c r="BV11" s="1030"/>
      <c r="BW11" s="1030"/>
      <c r="BX11" s="1030"/>
      <c r="BY11" s="1030"/>
      <c r="BZ11" s="1030"/>
      <c r="CA11" s="1030"/>
      <c r="CB11" s="1030"/>
      <c r="CC11" s="1030"/>
      <c r="CD11" s="1030"/>
      <c r="CE11" s="1030"/>
      <c r="CF11" s="1030"/>
      <c r="CG11" s="1051"/>
      <c r="CH11" s="1026"/>
      <c r="CI11" s="1027"/>
      <c r="CJ11" s="1027"/>
      <c r="CK11" s="1027"/>
      <c r="CL11" s="1028"/>
      <c r="CM11" s="1026"/>
      <c r="CN11" s="1027"/>
      <c r="CO11" s="1027"/>
      <c r="CP11" s="1027"/>
      <c r="CQ11" s="1028"/>
      <c r="CR11" s="1026"/>
      <c r="CS11" s="1027"/>
      <c r="CT11" s="1027"/>
      <c r="CU11" s="1027"/>
      <c r="CV11" s="1028"/>
      <c r="CW11" s="1026"/>
      <c r="CX11" s="1027"/>
      <c r="CY11" s="1027"/>
      <c r="CZ11" s="1027"/>
      <c r="DA11" s="1028"/>
      <c r="DB11" s="1026"/>
      <c r="DC11" s="1027"/>
      <c r="DD11" s="1027"/>
      <c r="DE11" s="1027"/>
      <c r="DF11" s="1028"/>
      <c r="DG11" s="1026"/>
      <c r="DH11" s="1027"/>
      <c r="DI11" s="1027"/>
      <c r="DJ11" s="1027"/>
      <c r="DK11" s="1028"/>
      <c r="DL11" s="1026"/>
      <c r="DM11" s="1027"/>
      <c r="DN11" s="1027"/>
      <c r="DO11" s="1027"/>
      <c r="DP11" s="1028"/>
      <c r="DQ11" s="1026"/>
      <c r="DR11" s="1027"/>
      <c r="DS11" s="1027"/>
      <c r="DT11" s="1027"/>
      <c r="DU11" s="1028"/>
      <c r="DV11" s="1029"/>
      <c r="DW11" s="1030"/>
      <c r="DX11" s="1030"/>
      <c r="DY11" s="1030"/>
      <c r="DZ11" s="1031"/>
      <c r="EA11" s="234"/>
    </row>
    <row r="12" spans="1:131" s="235" customFormat="1" ht="26.25" customHeight="1" x14ac:dyDescent="0.15">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8"/>
      <c r="AL12" s="1119"/>
      <c r="AM12" s="1119"/>
      <c r="AN12" s="1119"/>
      <c r="AO12" s="1119"/>
      <c r="AP12" s="1119"/>
      <c r="AQ12" s="1119"/>
      <c r="AR12" s="1119"/>
      <c r="AS12" s="1119"/>
      <c r="AT12" s="1119"/>
      <c r="AU12" s="1120"/>
      <c r="AV12" s="1120"/>
      <c r="AW12" s="1120"/>
      <c r="AX12" s="1120"/>
      <c r="AY12" s="1121"/>
      <c r="AZ12" s="232"/>
      <c r="BA12" s="232"/>
      <c r="BB12" s="232"/>
      <c r="BC12" s="232"/>
      <c r="BD12" s="232"/>
      <c r="BE12" s="233"/>
      <c r="BF12" s="233"/>
      <c r="BG12" s="233"/>
      <c r="BH12" s="233"/>
      <c r="BI12" s="233"/>
      <c r="BJ12" s="233"/>
      <c r="BK12" s="233"/>
      <c r="BL12" s="233"/>
      <c r="BM12" s="233"/>
      <c r="BN12" s="233"/>
      <c r="BO12" s="233"/>
      <c r="BP12" s="233"/>
      <c r="BQ12" s="238">
        <v>6</v>
      </c>
      <c r="BR12" s="239"/>
      <c r="BS12" s="1029"/>
      <c r="BT12" s="1030"/>
      <c r="BU12" s="1030"/>
      <c r="BV12" s="1030"/>
      <c r="BW12" s="1030"/>
      <c r="BX12" s="1030"/>
      <c r="BY12" s="1030"/>
      <c r="BZ12" s="1030"/>
      <c r="CA12" s="1030"/>
      <c r="CB12" s="1030"/>
      <c r="CC12" s="1030"/>
      <c r="CD12" s="1030"/>
      <c r="CE12" s="1030"/>
      <c r="CF12" s="1030"/>
      <c r="CG12" s="1051"/>
      <c r="CH12" s="1026"/>
      <c r="CI12" s="1027"/>
      <c r="CJ12" s="1027"/>
      <c r="CK12" s="1027"/>
      <c r="CL12" s="1028"/>
      <c r="CM12" s="1026"/>
      <c r="CN12" s="1027"/>
      <c r="CO12" s="1027"/>
      <c r="CP12" s="1027"/>
      <c r="CQ12" s="1028"/>
      <c r="CR12" s="1026"/>
      <c r="CS12" s="1027"/>
      <c r="CT12" s="1027"/>
      <c r="CU12" s="1027"/>
      <c r="CV12" s="1028"/>
      <c r="CW12" s="1026"/>
      <c r="CX12" s="1027"/>
      <c r="CY12" s="1027"/>
      <c r="CZ12" s="1027"/>
      <c r="DA12" s="1028"/>
      <c r="DB12" s="1026"/>
      <c r="DC12" s="1027"/>
      <c r="DD12" s="1027"/>
      <c r="DE12" s="1027"/>
      <c r="DF12" s="1028"/>
      <c r="DG12" s="1026"/>
      <c r="DH12" s="1027"/>
      <c r="DI12" s="1027"/>
      <c r="DJ12" s="1027"/>
      <c r="DK12" s="1028"/>
      <c r="DL12" s="1026"/>
      <c r="DM12" s="1027"/>
      <c r="DN12" s="1027"/>
      <c r="DO12" s="1027"/>
      <c r="DP12" s="1028"/>
      <c r="DQ12" s="1026"/>
      <c r="DR12" s="1027"/>
      <c r="DS12" s="1027"/>
      <c r="DT12" s="1027"/>
      <c r="DU12" s="1028"/>
      <c r="DV12" s="1029"/>
      <c r="DW12" s="1030"/>
      <c r="DX12" s="1030"/>
      <c r="DY12" s="1030"/>
      <c r="DZ12" s="1031"/>
      <c r="EA12" s="234"/>
    </row>
    <row r="13" spans="1:131" s="235" customFormat="1" ht="26.25" customHeight="1" x14ac:dyDescent="0.15">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8"/>
      <c r="AL13" s="1119"/>
      <c r="AM13" s="1119"/>
      <c r="AN13" s="1119"/>
      <c r="AO13" s="1119"/>
      <c r="AP13" s="1119"/>
      <c r="AQ13" s="1119"/>
      <c r="AR13" s="1119"/>
      <c r="AS13" s="1119"/>
      <c r="AT13" s="1119"/>
      <c r="AU13" s="1120"/>
      <c r="AV13" s="1120"/>
      <c r="AW13" s="1120"/>
      <c r="AX13" s="1120"/>
      <c r="AY13" s="1121"/>
      <c r="AZ13" s="232"/>
      <c r="BA13" s="232"/>
      <c r="BB13" s="232"/>
      <c r="BC13" s="232"/>
      <c r="BD13" s="232"/>
      <c r="BE13" s="233"/>
      <c r="BF13" s="233"/>
      <c r="BG13" s="233"/>
      <c r="BH13" s="233"/>
      <c r="BI13" s="233"/>
      <c r="BJ13" s="233"/>
      <c r="BK13" s="233"/>
      <c r="BL13" s="233"/>
      <c r="BM13" s="233"/>
      <c r="BN13" s="233"/>
      <c r="BO13" s="233"/>
      <c r="BP13" s="233"/>
      <c r="BQ13" s="238">
        <v>7</v>
      </c>
      <c r="BR13" s="239"/>
      <c r="BS13" s="1029"/>
      <c r="BT13" s="1030"/>
      <c r="BU13" s="1030"/>
      <c r="BV13" s="1030"/>
      <c r="BW13" s="1030"/>
      <c r="BX13" s="1030"/>
      <c r="BY13" s="1030"/>
      <c r="BZ13" s="1030"/>
      <c r="CA13" s="1030"/>
      <c r="CB13" s="1030"/>
      <c r="CC13" s="1030"/>
      <c r="CD13" s="1030"/>
      <c r="CE13" s="1030"/>
      <c r="CF13" s="1030"/>
      <c r="CG13" s="1051"/>
      <c r="CH13" s="1026"/>
      <c r="CI13" s="1027"/>
      <c r="CJ13" s="1027"/>
      <c r="CK13" s="1027"/>
      <c r="CL13" s="1028"/>
      <c r="CM13" s="1026"/>
      <c r="CN13" s="1027"/>
      <c r="CO13" s="1027"/>
      <c r="CP13" s="1027"/>
      <c r="CQ13" s="1028"/>
      <c r="CR13" s="1026"/>
      <c r="CS13" s="1027"/>
      <c r="CT13" s="1027"/>
      <c r="CU13" s="1027"/>
      <c r="CV13" s="1028"/>
      <c r="CW13" s="1026"/>
      <c r="CX13" s="1027"/>
      <c r="CY13" s="1027"/>
      <c r="CZ13" s="1027"/>
      <c r="DA13" s="1028"/>
      <c r="DB13" s="1026"/>
      <c r="DC13" s="1027"/>
      <c r="DD13" s="1027"/>
      <c r="DE13" s="1027"/>
      <c r="DF13" s="1028"/>
      <c r="DG13" s="1026"/>
      <c r="DH13" s="1027"/>
      <c r="DI13" s="1027"/>
      <c r="DJ13" s="1027"/>
      <c r="DK13" s="1028"/>
      <c r="DL13" s="1026"/>
      <c r="DM13" s="1027"/>
      <c r="DN13" s="1027"/>
      <c r="DO13" s="1027"/>
      <c r="DP13" s="1028"/>
      <c r="DQ13" s="1026"/>
      <c r="DR13" s="1027"/>
      <c r="DS13" s="1027"/>
      <c r="DT13" s="1027"/>
      <c r="DU13" s="1028"/>
      <c r="DV13" s="1029"/>
      <c r="DW13" s="1030"/>
      <c r="DX13" s="1030"/>
      <c r="DY13" s="1030"/>
      <c r="DZ13" s="1031"/>
      <c r="EA13" s="234"/>
    </row>
    <row r="14" spans="1:131" s="235" customFormat="1" ht="26.25" customHeight="1" x14ac:dyDescent="0.15">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8"/>
      <c r="AL14" s="1119"/>
      <c r="AM14" s="1119"/>
      <c r="AN14" s="1119"/>
      <c r="AO14" s="1119"/>
      <c r="AP14" s="1119"/>
      <c r="AQ14" s="1119"/>
      <c r="AR14" s="1119"/>
      <c r="AS14" s="1119"/>
      <c r="AT14" s="1119"/>
      <c r="AU14" s="1120"/>
      <c r="AV14" s="1120"/>
      <c r="AW14" s="1120"/>
      <c r="AX14" s="1120"/>
      <c r="AY14" s="1121"/>
      <c r="AZ14" s="232"/>
      <c r="BA14" s="232"/>
      <c r="BB14" s="232"/>
      <c r="BC14" s="232"/>
      <c r="BD14" s="232"/>
      <c r="BE14" s="233"/>
      <c r="BF14" s="233"/>
      <c r="BG14" s="233"/>
      <c r="BH14" s="233"/>
      <c r="BI14" s="233"/>
      <c r="BJ14" s="233"/>
      <c r="BK14" s="233"/>
      <c r="BL14" s="233"/>
      <c r="BM14" s="233"/>
      <c r="BN14" s="233"/>
      <c r="BO14" s="233"/>
      <c r="BP14" s="233"/>
      <c r="BQ14" s="238">
        <v>8</v>
      </c>
      <c r="BR14" s="239"/>
      <c r="BS14" s="1029"/>
      <c r="BT14" s="1030"/>
      <c r="BU14" s="1030"/>
      <c r="BV14" s="1030"/>
      <c r="BW14" s="1030"/>
      <c r="BX14" s="1030"/>
      <c r="BY14" s="1030"/>
      <c r="BZ14" s="1030"/>
      <c r="CA14" s="1030"/>
      <c r="CB14" s="1030"/>
      <c r="CC14" s="1030"/>
      <c r="CD14" s="1030"/>
      <c r="CE14" s="1030"/>
      <c r="CF14" s="1030"/>
      <c r="CG14" s="1051"/>
      <c r="CH14" s="1026"/>
      <c r="CI14" s="1027"/>
      <c r="CJ14" s="1027"/>
      <c r="CK14" s="1027"/>
      <c r="CL14" s="1028"/>
      <c r="CM14" s="1026"/>
      <c r="CN14" s="1027"/>
      <c r="CO14" s="1027"/>
      <c r="CP14" s="1027"/>
      <c r="CQ14" s="1028"/>
      <c r="CR14" s="1026"/>
      <c r="CS14" s="1027"/>
      <c r="CT14" s="1027"/>
      <c r="CU14" s="1027"/>
      <c r="CV14" s="1028"/>
      <c r="CW14" s="1026"/>
      <c r="CX14" s="1027"/>
      <c r="CY14" s="1027"/>
      <c r="CZ14" s="1027"/>
      <c r="DA14" s="1028"/>
      <c r="DB14" s="1026"/>
      <c r="DC14" s="1027"/>
      <c r="DD14" s="1027"/>
      <c r="DE14" s="1027"/>
      <c r="DF14" s="1028"/>
      <c r="DG14" s="1026"/>
      <c r="DH14" s="1027"/>
      <c r="DI14" s="1027"/>
      <c r="DJ14" s="1027"/>
      <c r="DK14" s="1028"/>
      <c r="DL14" s="1026"/>
      <c r="DM14" s="1027"/>
      <c r="DN14" s="1027"/>
      <c r="DO14" s="1027"/>
      <c r="DP14" s="1028"/>
      <c r="DQ14" s="1026"/>
      <c r="DR14" s="1027"/>
      <c r="DS14" s="1027"/>
      <c r="DT14" s="1027"/>
      <c r="DU14" s="1028"/>
      <c r="DV14" s="1029"/>
      <c r="DW14" s="1030"/>
      <c r="DX14" s="1030"/>
      <c r="DY14" s="1030"/>
      <c r="DZ14" s="1031"/>
      <c r="EA14" s="234"/>
    </row>
    <row r="15" spans="1:131" s="235" customFormat="1" ht="26.25" customHeight="1" x14ac:dyDescent="0.15">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8"/>
      <c r="AL15" s="1119"/>
      <c r="AM15" s="1119"/>
      <c r="AN15" s="1119"/>
      <c r="AO15" s="1119"/>
      <c r="AP15" s="1119"/>
      <c r="AQ15" s="1119"/>
      <c r="AR15" s="1119"/>
      <c r="AS15" s="1119"/>
      <c r="AT15" s="1119"/>
      <c r="AU15" s="1120"/>
      <c r="AV15" s="1120"/>
      <c r="AW15" s="1120"/>
      <c r="AX15" s="1120"/>
      <c r="AY15" s="1121"/>
      <c r="AZ15" s="232"/>
      <c r="BA15" s="232"/>
      <c r="BB15" s="232"/>
      <c r="BC15" s="232"/>
      <c r="BD15" s="232"/>
      <c r="BE15" s="233"/>
      <c r="BF15" s="233"/>
      <c r="BG15" s="233"/>
      <c r="BH15" s="233"/>
      <c r="BI15" s="233"/>
      <c r="BJ15" s="233"/>
      <c r="BK15" s="233"/>
      <c r="BL15" s="233"/>
      <c r="BM15" s="233"/>
      <c r="BN15" s="233"/>
      <c r="BO15" s="233"/>
      <c r="BP15" s="233"/>
      <c r="BQ15" s="238">
        <v>9</v>
      </c>
      <c r="BR15" s="239"/>
      <c r="BS15" s="1029"/>
      <c r="BT15" s="1030"/>
      <c r="BU15" s="1030"/>
      <c r="BV15" s="1030"/>
      <c r="BW15" s="1030"/>
      <c r="BX15" s="1030"/>
      <c r="BY15" s="1030"/>
      <c r="BZ15" s="1030"/>
      <c r="CA15" s="1030"/>
      <c r="CB15" s="1030"/>
      <c r="CC15" s="1030"/>
      <c r="CD15" s="1030"/>
      <c r="CE15" s="1030"/>
      <c r="CF15" s="1030"/>
      <c r="CG15" s="1051"/>
      <c r="CH15" s="1026"/>
      <c r="CI15" s="1027"/>
      <c r="CJ15" s="1027"/>
      <c r="CK15" s="1027"/>
      <c r="CL15" s="1028"/>
      <c r="CM15" s="1026"/>
      <c r="CN15" s="1027"/>
      <c r="CO15" s="1027"/>
      <c r="CP15" s="1027"/>
      <c r="CQ15" s="1028"/>
      <c r="CR15" s="1026"/>
      <c r="CS15" s="1027"/>
      <c r="CT15" s="1027"/>
      <c r="CU15" s="1027"/>
      <c r="CV15" s="1028"/>
      <c r="CW15" s="1026"/>
      <c r="CX15" s="1027"/>
      <c r="CY15" s="1027"/>
      <c r="CZ15" s="1027"/>
      <c r="DA15" s="1028"/>
      <c r="DB15" s="1026"/>
      <c r="DC15" s="1027"/>
      <c r="DD15" s="1027"/>
      <c r="DE15" s="1027"/>
      <c r="DF15" s="1028"/>
      <c r="DG15" s="1026"/>
      <c r="DH15" s="1027"/>
      <c r="DI15" s="1027"/>
      <c r="DJ15" s="1027"/>
      <c r="DK15" s="1028"/>
      <c r="DL15" s="1026"/>
      <c r="DM15" s="1027"/>
      <c r="DN15" s="1027"/>
      <c r="DO15" s="1027"/>
      <c r="DP15" s="1028"/>
      <c r="DQ15" s="1026"/>
      <c r="DR15" s="1027"/>
      <c r="DS15" s="1027"/>
      <c r="DT15" s="1027"/>
      <c r="DU15" s="1028"/>
      <c r="DV15" s="1029"/>
      <c r="DW15" s="1030"/>
      <c r="DX15" s="1030"/>
      <c r="DY15" s="1030"/>
      <c r="DZ15" s="1031"/>
      <c r="EA15" s="234"/>
    </row>
    <row r="16" spans="1:131" s="235" customFormat="1" ht="26.25" customHeight="1" x14ac:dyDescent="0.15">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8"/>
      <c r="AL16" s="1119"/>
      <c r="AM16" s="1119"/>
      <c r="AN16" s="1119"/>
      <c r="AO16" s="1119"/>
      <c r="AP16" s="1119"/>
      <c r="AQ16" s="1119"/>
      <c r="AR16" s="1119"/>
      <c r="AS16" s="1119"/>
      <c r="AT16" s="1119"/>
      <c r="AU16" s="1120"/>
      <c r="AV16" s="1120"/>
      <c r="AW16" s="1120"/>
      <c r="AX16" s="1120"/>
      <c r="AY16" s="1121"/>
      <c r="AZ16" s="232"/>
      <c r="BA16" s="232"/>
      <c r="BB16" s="232"/>
      <c r="BC16" s="232"/>
      <c r="BD16" s="232"/>
      <c r="BE16" s="233"/>
      <c r="BF16" s="233"/>
      <c r="BG16" s="233"/>
      <c r="BH16" s="233"/>
      <c r="BI16" s="233"/>
      <c r="BJ16" s="233"/>
      <c r="BK16" s="233"/>
      <c r="BL16" s="233"/>
      <c r="BM16" s="233"/>
      <c r="BN16" s="233"/>
      <c r="BO16" s="233"/>
      <c r="BP16" s="233"/>
      <c r="BQ16" s="238">
        <v>10</v>
      </c>
      <c r="BR16" s="239"/>
      <c r="BS16" s="1029"/>
      <c r="BT16" s="1030"/>
      <c r="BU16" s="1030"/>
      <c r="BV16" s="1030"/>
      <c r="BW16" s="1030"/>
      <c r="BX16" s="1030"/>
      <c r="BY16" s="1030"/>
      <c r="BZ16" s="1030"/>
      <c r="CA16" s="1030"/>
      <c r="CB16" s="1030"/>
      <c r="CC16" s="1030"/>
      <c r="CD16" s="1030"/>
      <c r="CE16" s="1030"/>
      <c r="CF16" s="1030"/>
      <c r="CG16" s="1051"/>
      <c r="CH16" s="1026"/>
      <c r="CI16" s="1027"/>
      <c r="CJ16" s="1027"/>
      <c r="CK16" s="1027"/>
      <c r="CL16" s="1028"/>
      <c r="CM16" s="1026"/>
      <c r="CN16" s="1027"/>
      <c r="CO16" s="1027"/>
      <c r="CP16" s="1027"/>
      <c r="CQ16" s="1028"/>
      <c r="CR16" s="1026"/>
      <c r="CS16" s="1027"/>
      <c r="CT16" s="1027"/>
      <c r="CU16" s="1027"/>
      <c r="CV16" s="1028"/>
      <c r="CW16" s="1026"/>
      <c r="CX16" s="1027"/>
      <c r="CY16" s="1027"/>
      <c r="CZ16" s="1027"/>
      <c r="DA16" s="1028"/>
      <c r="DB16" s="1026"/>
      <c r="DC16" s="1027"/>
      <c r="DD16" s="1027"/>
      <c r="DE16" s="1027"/>
      <c r="DF16" s="1028"/>
      <c r="DG16" s="1026"/>
      <c r="DH16" s="1027"/>
      <c r="DI16" s="1027"/>
      <c r="DJ16" s="1027"/>
      <c r="DK16" s="1028"/>
      <c r="DL16" s="1026"/>
      <c r="DM16" s="1027"/>
      <c r="DN16" s="1027"/>
      <c r="DO16" s="1027"/>
      <c r="DP16" s="1028"/>
      <c r="DQ16" s="1026"/>
      <c r="DR16" s="1027"/>
      <c r="DS16" s="1027"/>
      <c r="DT16" s="1027"/>
      <c r="DU16" s="1028"/>
      <c r="DV16" s="1029"/>
      <c r="DW16" s="1030"/>
      <c r="DX16" s="1030"/>
      <c r="DY16" s="1030"/>
      <c r="DZ16" s="1031"/>
      <c r="EA16" s="234"/>
    </row>
    <row r="17" spans="1:131" s="235" customFormat="1" ht="26.25" customHeight="1" x14ac:dyDescent="0.15">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8"/>
      <c r="AL17" s="1119"/>
      <c r="AM17" s="1119"/>
      <c r="AN17" s="1119"/>
      <c r="AO17" s="1119"/>
      <c r="AP17" s="1119"/>
      <c r="AQ17" s="1119"/>
      <c r="AR17" s="1119"/>
      <c r="AS17" s="1119"/>
      <c r="AT17" s="1119"/>
      <c r="AU17" s="1120"/>
      <c r="AV17" s="1120"/>
      <c r="AW17" s="1120"/>
      <c r="AX17" s="1120"/>
      <c r="AY17" s="1121"/>
      <c r="AZ17" s="232"/>
      <c r="BA17" s="232"/>
      <c r="BB17" s="232"/>
      <c r="BC17" s="232"/>
      <c r="BD17" s="232"/>
      <c r="BE17" s="233"/>
      <c r="BF17" s="233"/>
      <c r="BG17" s="233"/>
      <c r="BH17" s="233"/>
      <c r="BI17" s="233"/>
      <c r="BJ17" s="233"/>
      <c r="BK17" s="233"/>
      <c r="BL17" s="233"/>
      <c r="BM17" s="233"/>
      <c r="BN17" s="233"/>
      <c r="BO17" s="233"/>
      <c r="BP17" s="233"/>
      <c r="BQ17" s="238">
        <v>11</v>
      </c>
      <c r="BR17" s="239"/>
      <c r="BS17" s="1029"/>
      <c r="BT17" s="1030"/>
      <c r="BU17" s="1030"/>
      <c r="BV17" s="1030"/>
      <c r="BW17" s="1030"/>
      <c r="BX17" s="1030"/>
      <c r="BY17" s="1030"/>
      <c r="BZ17" s="1030"/>
      <c r="CA17" s="1030"/>
      <c r="CB17" s="1030"/>
      <c r="CC17" s="1030"/>
      <c r="CD17" s="1030"/>
      <c r="CE17" s="1030"/>
      <c r="CF17" s="1030"/>
      <c r="CG17" s="1051"/>
      <c r="CH17" s="1026"/>
      <c r="CI17" s="1027"/>
      <c r="CJ17" s="1027"/>
      <c r="CK17" s="1027"/>
      <c r="CL17" s="1028"/>
      <c r="CM17" s="1026"/>
      <c r="CN17" s="1027"/>
      <c r="CO17" s="1027"/>
      <c r="CP17" s="1027"/>
      <c r="CQ17" s="1028"/>
      <c r="CR17" s="1026"/>
      <c r="CS17" s="1027"/>
      <c r="CT17" s="1027"/>
      <c r="CU17" s="1027"/>
      <c r="CV17" s="1028"/>
      <c r="CW17" s="1026"/>
      <c r="CX17" s="1027"/>
      <c r="CY17" s="1027"/>
      <c r="CZ17" s="1027"/>
      <c r="DA17" s="1028"/>
      <c r="DB17" s="1026"/>
      <c r="DC17" s="1027"/>
      <c r="DD17" s="1027"/>
      <c r="DE17" s="1027"/>
      <c r="DF17" s="1028"/>
      <c r="DG17" s="1026"/>
      <c r="DH17" s="1027"/>
      <c r="DI17" s="1027"/>
      <c r="DJ17" s="1027"/>
      <c r="DK17" s="1028"/>
      <c r="DL17" s="1026"/>
      <c r="DM17" s="1027"/>
      <c r="DN17" s="1027"/>
      <c r="DO17" s="1027"/>
      <c r="DP17" s="1028"/>
      <c r="DQ17" s="1026"/>
      <c r="DR17" s="1027"/>
      <c r="DS17" s="1027"/>
      <c r="DT17" s="1027"/>
      <c r="DU17" s="1028"/>
      <c r="DV17" s="1029"/>
      <c r="DW17" s="1030"/>
      <c r="DX17" s="1030"/>
      <c r="DY17" s="1030"/>
      <c r="DZ17" s="1031"/>
      <c r="EA17" s="234"/>
    </row>
    <row r="18" spans="1:131" s="235" customFormat="1" ht="26.25" customHeight="1" x14ac:dyDescent="0.15">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8"/>
      <c r="AL18" s="1119"/>
      <c r="AM18" s="1119"/>
      <c r="AN18" s="1119"/>
      <c r="AO18" s="1119"/>
      <c r="AP18" s="1119"/>
      <c r="AQ18" s="1119"/>
      <c r="AR18" s="1119"/>
      <c r="AS18" s="1119"/>
      <c r="AT18" s="1119"/>
      <c r="AU18" s="1120"/>
      <c r="AV18" s="1120"/>
      <c r="AW18" s="1120"/>
      <c r="AX18" s="1120"/>
      <c r="AY18" s="1121"/>
      <c r="AZ18" s="232"/>
      <c r="BA18" s="232"/>
      <c r="BB18" s="232"/>
      <c r="BC18" s="232"/>
      <c r="BD18" s="232"/>
      <c r="BE18" s="233"/>
      <c r="BF18" s="233"/>
      <c r="BG18" s="233"/>
      <c r="BH18" s="233"/>
      <c r="BI18" s="233"/>
      <c r="BJ18" s="233"/>
      <c r="BK18" s="233"/>
      <c r="BL18" s="233"/>
      <c r="BM18" s="233"/>
      <c r="BN18" s="233"/>
      <c r="BO18" s="233"/>
      <c r="BP18" s="233"/>
      <c r="BQ18" s="238">
        <v>12</v>
      </c>
      <c r="BR18" s="239"/>
      <c r="BS18" s="1029"/>
      <c r="BT18" s="1030"/>
      <c r="BU18" s="1030"/>
      <c r="BV18" s="1030"/>
      <c r="BW18" s="1030"/>
      <c r="BX18" s="1030"/>
      <c r="BY18" s="1030"/>
      <c r="BZ18" s="1030"/>
      <c r="CA18" s="1030"/>
      <c r="CB18" s="1030"/>
      <c r="CC18" s="1030"/>
      <c r="CD18" s="1030"/>
      <c r="CE18" s="1030"/>
      <c r="CF18" s="1030"/>
      <c r="CG18" s="1051"/>
      <c r="CH18" s="1026"/>
      <c r="CI18" s="1027"/>
      <c r="CJ18" s="1027"/>
      <c r="CK18" s="1027"/>
      <c r="CL18" s="1028"/>
      <c r="CM18" s="1026"/>
      <c r="CN18" s="1027"/>
      <c r="CO18" s="1027"/>
      <c r="CP18" s="1027"/>
      <c r="CQ18" s="1028"/>
      <c r="CR18" s="1026"/>
      <c r="CS18" s="1027"/>
      <c r="CT18" s="1027"/>
      <c r="CU18" s="1027"/>
      <c r="CV18" s="1028"/>
      <c r="CW18" s="1026"/>
      <c r="CX18" s="1027"/>
      <c r="CY18" s="1027"/>
      <c r="CZ18" s="1027"/>
      <c r="DA18" s="1028"/>
      <c r="DB18" s="1026"/>
      <c r="DC18" s="1027"/>
      <c r="DD18" s="1027"/>
      <c r="DE18" s="1027"/>
      <c r="DF18" s="1028"/>
      <c r="DG18" s="1026"/>
      <c r="DH18" s="1027"/>
      <c r="DI18" s="1027"/>
      <c r="DJ18" s="1027"/>
      <c r="DK18" s="1028"/>
      <c r="DL18" s="1026"/>
      <c r="DM18" s="1027"/>
      <c r="DN18" s="1027"/>
      <c r="DO18" s="1027"/>
      <c r="DP18" s="1028"/>
      <c r="DQ18" s="1026"/>
      <c r="DR18" s="1027"/>
      <c r="DS18" s="1027"/>
      <c r="DT18" s="1027"/>
      <c r="DU18" s="1028"/>
      <c r="DV18" s="1029"/>
      <c r="DW18" s="1030"/>
      <c r="DX18" s="1030"/>
      <c r="DY18" s="1030"/>
      <c r="DZ18" s="1031"/>
      <c r="EA18" s="234"/>
    </row>
    <row r="19" spans="1:131" s="235" customFormat="1" ht="26.25" customHeight="1" x14ac:dyDescent="0.15">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8"/>
      <c r="AL19" s="1119"/>
      <c r="AM19" s="1119"/>
      <c r="AN19" s="1119"/>
      <c r="AO19" s="1119"/>
      <c r="AP19" s="1119"/>
      <c r="AQ19" s="1119"/>
      <c r="AR19" s="1119"/>
      <c r="AS19" s="1119"/>
      <c r="AT19" s="1119"/>
      <c r="AU19" s="1120"/>
      <c r="AV19" s="1120"/>
      <c r="AW19" s="1120"/>
      <c r="AX19" s="1120"/>
      <c r="AY19" s="1121"/>
      <c r="AZ19" s="232"/>
      <c r="BA19" s="232"/>
      <c r="BB19" s="232"/>
      <c r="BC19" s="232"/>
      <c r="BD19" s="232"/>
      <c r="BE19" s="233"/>
      <c r="BF19" s="233"/>
      <c r="BG19" s="233"/>
      <c r="BH19" s="233"/>
      <c r="BI19" s="233"/>
      <c r="BJ19" s="233"/>
      <c r="BK19" s="233"/>
      <c r="BL19" s="233"/>
      <c r="BM19" s="233"/>
      <c r="BN19" s="233"/>
      <c r="BO19" s="233"/>
      <c r="BP19" s="233"/>
      <c r="BQ19" s="238">
        <v>13</v>
      </c>
      <c r="BR19" s="239"/>
      <c r="BS19" s="1029"/>
      <c r="BT19" s="1030"/>
      <c r="BU19" s="1030"/>
      <c r="BV19" s="1030"/>
      <c r="BW19" s="1030"/>
      <c r="BX19" s="1030"/>
      <c r="BY19" s="1030"/>
      <c r="BZ19" s="1030"/>
      <c r="CA19" s="1030"/>
      <c r="CB19" s="1030"/>
      <c r="CC19" s="1030"/>
      <c r="CD19" s="1030"/>
      <c r="CE19" s="1030"/>
      <c r="CF19" s="1030"/>
      <c r="CG19" s="1051"/>
      <c r="CH19" s="1026"/>
      <c r="CI19" s="1027"/>
      <c r="CJ19" s="1027"/>
      <c r="CK19" s="1027"/>
      <c r="CL19" s="1028"/>
      <c r="CM19" s="1026"/>
      <c r="CN19" s="1027"/>
      <c r="CO19" s="1027"/>
      <c r="CP19" s="1027"/>
      <c r="CQ19" s="1028"/>
      <c r="CR19" s="1026"/>
      <c r="CS19" s="1027"/>
      <c r="CT19" s="1027"/>
      <c r="CU19" s="1027"/>
      <c r="CV19" s="1028"/>
      <c r="CW19" s="1026"/>
      <c r="CX19" s="1027"/>
      <c r="CY19" s="1027"/>
      <c r="CZ19" s="1027"/>
      <c r="DA19" s="1028"/>
      <c r="DB19" s="1026"/>
      <c r="DC19" s="1027"/>
      <c r="DD19" s="1027"/>
      <c r="DE19" s="1027"/>
      <c r="DF19" s="1028"/>
      <c r="DG19" s="1026"/>
      <c r="DH19" s="1027"/>
      <c r="DI19" s="1027"/>
      <c r="DJ19" s="1027"/>
      <c r="DK19" s="1028"/>
      <c r="DL19" s="1026"/>
      <c r="DM19" s="1027"/>
      <c r="DN19" s="1027"/>
      <c r="DO19" s="1027"/>
      <c r="DP19" s="1028"/>
      <c r="DQ19" s="1026"/>
      <c r="DR19" s="1027"/>
      <c r="DS19" s="1027"/>
      <c r="DT19" s="1027"/>
      <c r="DU19" s="1028"/>
      <c r="DV19" s="1029"/>
      <c r="DW19" s="1030"/>
      <c r="DX19" s="1030"/>
      <c r="DY19" s="1030"/>
      <c r="DZ19" s="1031"/>
      <c r="EA19" s="234"/>
    </row>
    <row r="20" spans="1:131" s="235" customFormat="1" ht="26.25" customHeight="1" x14ac:dyDescent="0.15">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8"/>
      <c r="AL20" s="1119"/>
      <c r="AM20" s="1119"/>
      <c r="AN20" s="1119"/>
      <c r="AO20" s="1119"/>
      <c r="AP20" s="1119"/>
      <c r="AQ20" s="1119"/>
      <c r="AR20" s="1119"/>
      <c r="AS20" s="1119"/>
      <c r="AT20" s="1119"/>
      <c r="AU20" s="1120"/>
      <c r="AV20" s="1120"/>
      <c r="AW20" s="1120"/>
      <c r="AX20" s="1120"/>
      <c r="AY20" s="1121"/>
      <c r="AZ20" s="232"/>
      <c r="BA20" s="232"/>
      <c r="BB20" s="232"/>
      <c r="BC20" s="232"/>
      <c r="BD20" s="232"/>
      <c r="BE20" s="233"/>
      <c r="BF20" s="233"/>
      <c r="BG20" s="233"/>
      <c r="BH20" s="233"/>
      <c r="BI20" s="233"/>
      <c r="BJ20" s="233"/>
      <c r="BK20" s="233"/>
      <c r="BL20" s="233"/>
      <c r="BM20" s="233"/>
      <c r="BN20" s="233"/>
      <c r="BO20" s="233"/>
      <c r="BP20" s="233"/>
      <c r="BQ20" s="238">
        <v>14</v>
      </c>
      <c r="BR20" s="239"/>
      <c r="BS20" s="1029"/>
      <c r="BT20" s="1030"/>
      <c r="BU20" s="1030"/>
      <c r="BV20" s="1030"/>
      <c r="BW20" s="1030"/>
      <c r="BX20" s="1030"/>
      <c r="BY20" s="1030"/>
      <c r="BZ20" s="1030"/>
      <c r="CA20" s="1030"/>
      <c r="CB20" s="1030"/>
      <c r="CC20" s="1030"/>
      <c r="CD20" s="1030"/>
      <c r="CE20" s="1030"/>
      <c r="CF20" s="1030"/>
      <c r="CG20" s="1051"/>
      <c r="CH20" s="1026"/>
      <c r="CI20" s="1027"/>
      <c r="CJ20" s="1027"/>
      <c r="CK20" s="1027"/>
      <c r="CL20" s="1028"/>
      <c r="CM20" s="1026"/>
      <c r="CN20" s="1027"/>
      <c r="CO20" s="1027"/>
      <c r="CP20" s="1027"/>
      <c r="CQ20" s="1028"/>
      <c r="CR20" s="1026"/>
      <c r="CS20" s="1027"/>
      <c r="CT20" s="1027"/>
      <c r="CU20" s="1027"/>
      <c r="CV20" s="1028"/>
      <c r="CW20" s="1026"/>
      <c r="CX20" s="1027"/>
      <c r="CY20" s="1027"/>
      <c r="CZ20" s="1027"/>
      <c r="DA20" s="1028"/>
      <c r="DB20" s="1026"/>
      <c r="DC20" s="1027"/>
      <c r="DD20" s="1027"/>
      <c r="DE20" s="1027"/>
      <c r="DF20" s="1028"/>
      <c r="DG20" s="1026"/>
      <c r="DH20" s="1027"/>
      <c r="DI20" s="1027"/>
      <c r="DJ20" s="1027"/>
      <c r="DK20" s="1028"/>
      <c r="DL20" s="1026"/>
      <c r="DM20" s="1027"/>
      <c r="DN20" s="1027"/>
      <c r="DO20" s="1027"/>
      <c r="DP20" s="1028"/>
      <c r="DQ20" s="1026"/>
      <c r="DR20" s="1027"/>
      <c r="DS20" s="1027"/>
      <c r="DT20" s="1027"/>
      <c r="DU20" s="1028"/>
      <c r="DV20" s="1029"/>
      <c r="DW20" s="1030"/>
      <c r="DX20" s="1030"/>
      <c r="DY20" s="1030"/>
      <c r="DZ20" s="1031"/>
      <c r="EA20" s="234"/>
    </row>
    <row r="21" spans="1:131" s="235" customFormat="1" ht="26.25" customHeight="1" thickBot="1" x14ac:dyDescent="0.2">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8"/>
      <c r="AL21" s="1119"/>
      <c r="AM21" s="1119"/>
      <c r="AN21" s="1119"/>
      <c r="AO21" s="1119"/>
      <c r="AP21" s="1119"/>
      <c r="AQ21" s="1119"/>
      <c r="AR21" s="1119"/>
      <c r="AS21" s="1119"/>
      <c r="AT21" s="1119"/>
      <c r="AU21" s="1120"/>
      <c r="AV21" s="1120"/>
      <c r="AW21" s="1120"/>
      <c r="AX21" s="1120"/>
      <c r="AY21" s="1121"/>
      <c r="AZ21" s="232"/>
      <c r="BA21" s="232"/>
      <c r="BB21" s="232"/>
      <c r="BC21" s="232"/>
      <c r="BD21" s="232"/>
      <c r="BE21" s="233"/>
      <c r="BF21" s="233"/>
      <c r="BG21" s="233"/>
      <c r="BH21" s="233"/>
      <c r="BI21" s="233"/>
      <c r="BJ21" s="233"/>
      <c r="BK21" s="233"/>
      <c r="BL21" s="233"/>
      <c r="BM21" s="233"/>
      <c r="BN21" s="233"/>
      <c r="BO21" s="233"/>
      <c r="BP21" s="233"/>
      <c r="BQ21" s="238">
        <v>15</v>
      </c>
      <c r="BR21" s="239"/>
      <c r="BS21" s="1029"/>
      <c r="BT21" s="1030"/>
      <c r="BU21" s="1030"/>
      <c r="BV21" s="1030"/>
      <c r="BW21" s="1030"/>
      <c r="BX21" s="1030"/>
      <c r="BY21" s="1030"/>
      <c r="BZ21" s="1030"/>
      <c r="CA21" s="1030"/>
      <c r="CB21" s="1030"/>
      <c r="CC21" s="1030"/>
      <c r="CD21" s="1030"/>
      <c r="CE21" s="1030"/>
      <c r="CF21" s="1030"/>
      <c r="CG21" s="1051"/>
      <c r="CH21" s="1026"/>
      <c r="CI21" s="1027"/>
      <c r="CJ21" s="1027"/>
      <c r="CK21" s="1027"/>
      <c r="CL21" s="1028"/>
      <c r="CM21" s="1026"/>
      <c r="CN21" s="1027"/>
      <c r="CO21" s="1027"/>
      <c r="CP21" s="1027"/>
      <c r="CQ21" s="1028"/>
      <c r="CR21" s="1026"/>
      <c r="CS21" s="1027"/>
      <c r="CT21" s="1027"/>
      <c r="CU21" s="1027"/>
      <c r="CV21" s="1028"/>
      <c r="CW21" s="1026"/>
      <c r="CX21" s="1027"/>
      <c r="CY21" s="1027"/>
      <c r="CZ21" s="1027"/>
      <c r="DA21" s="1028"/>
      <c r="DB21" s="1026"/>
      <c r="DC21" s="1027"/>
      <c r="DD21" s="1027"/>
      <c r="DE21" s="1027"/>
      <c r="DF21" s="1028"/>
      <c r="DG21" s="1026"/>
      <c r="DH21" s="1027"/>
      <c r="DI21" s="1027"/>
      <c r="DJ21" s="1027"/>
      <c r="DK21" s="1028"/>
      <c r="DL21" s="1026"/>
      <c r="DM21" s="1027"/>
      <c r="DN21" s="1027"/>
      <c r="DO21" s="1027"/>
      <c r="DP21" s="1028"/>
      <c r="DQ21" s="1026"/>
      <c r="DR21" s="1027"/>
      <c r="DS21" s="1027"/>
      <c r="DT21" s="1027"/>
      <c r="DU21" s="1028"/>
      <c r="DV21" s="1029"/>
      <c r="DW21" s="1030"/>
      <c r="DX21" s="1030"/>
      <c r="DY21" s="1030"/>
      <c r="DZ21" s="1031"/>
      <c r="EA21" s="234"/>
    </row>
    <row r="22" spans="1:131" s="235" customFormat="1" ht="26.25" customHeight="1" x14ac:dyDescent="0.15">
      <c r="A22" s="238">
        <v>16</v>
      </c>
      <c r="B22" s="1067"/>
      <c r="C22" s="1068"/>
      <c r="D22" s="1068"/>
      <c r="E22" s="1068"/>
      <c r="F22" s="1068"/>
      <c r="G22" s="1068"/>
      <c r="H22" s="1068"/>
      <c r="I22" s="1068"/>
      <c r="J22" s="1068"/>
      <c r="K22" s="1068"/>
      <c r="L22" s="1068"/>
      <c r="M22" s="1068"/>
      <c r="N22" s="1068"/>
      <c r="O22" s="1068"/>
      <c r="P22" s="1069"/>
      <c r="Q22" s="1111"/>
      <c r="R22" s="1112"/>
      <c r="S22" s="1112"/>
      <c r="T22" s="1112"/>
      <c r="U22" s="1112"/>
      <c r="V22" s="1112"/>
      <c r="W22" s="1112"/>
      <c r="X22" s="1112"/>
      <c r="Y22" s="1112"/>
      <c r="Z22" s="1112"/>
      <c r="AA22" s="1112"/>
      <c r="AB22" s="1112"/>
      <c r="AC22" s="1112"/>
      <c r="AD22" s="1112"/>
      <c r="AE22" s="1113"/>
      <c r="AF22" s="1072"/>
      <c r="AG22" s="1073"/>
      <c r="AH22" s="1073"/>
      <c r="AI22" s="1073"/>
      <c r="AJ22" s="1074"/>
      <c r="AK22" s="1114"/>
      <c r="AL22" s="1115"/>
      <c r="AM22" s="1115"/>
      <c r="AN22" s="1115"/>
      <c r="AO22" s="1115"/>
      <c r="AP22" s="1115"/>
      <c r="AQ22" s="1115"/>
      <c r="AR22" s="1115"/>
      <c r="AS22" s="1115"/>
      <c r="AT22" s="1115"/>
      <c r="AU22" s="1116"/>
      <c r="AV22" s="1116"/>
      <c r="AW22" s="1116"/>
      <c r="AX22" s="1116"/>
      <c r="AY22" s="1117"/>
      <c r="AZ22" s="1065" t="s">
        <v>376</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4">
        <f>SUM(Q7:U22)</f>
        <v>15857</v>
      </c>
      <c r="R23" s="1098"/>
      <c r="S23" s="1098"/>
      <c r="T23" s="1098"/>
      <c r="U23" s="1098"/>
      <c r="V23" s="1105">
        <f t="shared" ref="V23" si="0">SUM(V7:Z22)</f>
        <v>15087</v>
      </c>
      <c r="W23" s="1102"/>
      <c r="X23" s="1102"/>
      <c r="Y23" s="1102"/>
      <c r="Z23" s="1106"/>
      <c r="AA23" s="1105">
        <f t="shared" ref="AA23" si="1">SUM(AA7:AE22)</f>
        <v>770</v>
      </c>
      <c r="AB23" s="1102"/>
      <c r="AC23" s="1102"/>
      <c r="AD23" s="1102"/>
      <c r="AE23" s="1103"/>
      <c r="AF23" s="1107">
        <v>764</v>
      </c>
      <c r="AG23" s="1098"/>
      <c r="AH23" s="1098"/>
      <c r="AI23" s="1098"/>
      <c r="AJ23" s="1108"/>
      <c r="AK23" s="1109"/>
      <c r="AL23" s="1110"/>
      <c r="AM23" s="1110"/>
      <c r="AN23" s="1110"/>
      <c r="AO23" s="1110"/>
      <c r="AP23" s="1098">
        <f>SUM(AP7:AT22)</f>
        <v>15578</v>
      </c>
      <c r="AQ23" s="1098"/>
      <c r="AR23" s="1098"/>
      <c r="AS23" s="1098"/>
      <c r="AT23" s="1098"/>
      <c r="AU23" s="1099"/>
      <c r="AV23" s="1099"/>
      <c r="AW23" s="1099"/>
      <c r="AX23" s="1099"/>
      <c r="AY23" s="1100"/>
      <c r="AZ23" s="1101" t="s">
        <v>122</v>
      </c>
      <c r="BA23" s="1102"/>
      <c r="BB23" s="1102"/>
      <c r="BC23" s="1102"/>
      <c r="BD23" s="1103"/>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15">
      <c r="A24" s="1097" t="s">
        <v>379</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
      <c r="A25" s="1096" t="s">
        <v>380</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15">
      <c r="A26" s="1032" t="s">
        <v>358</v>
      </c>
      <c r="B26" s="1033"/>
      <c r="C26" s="1033"/>
      <c r="D26" s="1033"/>
      <c r="E26" s="1033"/>
      <c r="F26" s="1033"/>
      <c r="G26" s="1033"/>
      <c r="H26" s="1033"/>
      <c r="I26" s="1033"/>
      <c r="J26" s="1033"/>
      <c r="K26" s="1033"/>
      <c r="L26" s="1033"/>
      <c r="M26" s="1033"/>
      <c r="N26" s="1033"/>
      <c r="O26" s="1033"/>
      <c r="P26" s="1034"/>
      <c r="Q26" s="1038" t="s">
        <v>381</v>
      </c>
      <c r="R26" s="1039"/>
      <c r="S26" s="1039"/>
      <c r="T26" s="1039"/>
      <c r="U26" s="1040"/>
      <c r="V26" s="1038" t="s">
        <v>382</v>
      </c>
      <c r="W26" s="1039"/>
      <c r="X26" s="1039"/>
      <c r="Y26" s="1039"/>
      <c r="Z26" s="1040"/>
      <c r="AA26" s="1038" t="s">
        <v>383</v>
      </c>
      <c r="AB26" s="1039"/>
      <c r="AC26" s="1039"/>
      <c r="AD26" s="1039"/>
      <c r="AE26" s="1039"/>
      <c r="AF26" s="1092" t="s">
        <v>384</v>
      </c>
      <c r="AG26" s="1045"/>
      <c r="AH26" s="1045"/>
      <c r="AI26" s="1045"/>
      <c r="AJ26" s="1093"/>
      <c r="AK26" s="1039" t="s">
        <v>385</v>
      </c>
      <c r="AL26" s="1039"/>
      <c r="AM26" s="1039"/>
      <c r="AN26" s="1039"/>
      <c r="AO26" s="1040"/>
      <c r="AP26" s="1038" t="s">
        <v>386</v>
      </c>
      <c r="AQ26" s="1039"/>
      <c r="AR26" s="1039"/>
      <c r="AS26" s="1039"/>
      <c r="AT26" s="1040"/>
      <c r="AU26" s="1038" t="s">
        <v>387</v>
      </c>
      <c r="AV26" s="1039"/>
      <c r="AW26" s="1039"/>
      <c r="AX26" s="1039"/>
      <c r="AY26" s="1040"/>
      <c r="AZ26" s="1038" t="s">
        <v>388</v>
      </c>
      <c r="BA26" s="1039"/>
      <c r="BB26" s="1039"/>
      <c r="BC26" s="1039"/>
      <c r="BD26" s="1040"/>
      <c r="BE26" s="1038" t="s">
        <v>365</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4"/>
      <c r="AG27" s="1048"/>
      <c r="AH27" s="1048"/>
      <c r="AI27" s="1048"/>
      <c r="AJ27" s="109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15">
      <c r="A28" s="242">
        <v>1</v>
      </c>
      <c r="B28" s="1084" t="s">
        <v>389</v>
      </c>
      <c r="C28" s="1085"/>
      <c r="D28" s="1085"/>
      <c r="E28" s="1085"/>
      <c r="F28" s="1085"/>
      <c r="G28" s="1085"/>
      <c r="H28" s="1085"/>
      <c r="I28" s="1085"/>
      <c r="J28" s="1085"/>
      <c r="K28" s="1085"/>
      <c r="L28" s="1085"/>
      <c r="M28" s="1085"/>
      <c r="N28" s="1085"/>
      <c r="O28" s="1085"/>
      <c r="P28" s="1086"/>
      <c r="Q28" s="1087">
        <v>1973</v>
      </c>
      <c r="R28" s="1088"/>
      <c r="S28" s="1088"/>
      <c r="T28" s="1088"/>
      <c r="U28" s="1088"/>
      <c r="V28" s="1088">
        <v>1958</v>
      </c>
      <c r="W28" s="1088"/>
      <c r="X28" s="1088"/>
      <c r="Y28" s="1088"/>
      <c r="Z28" s="1088"/>
      <c r="AA28" s="1088">
        <v>15</v>
      </c>
      <c r="AB28" s="1088"/>
      <c r="AC28" s="1088"/>
      <c r="AD28" s="1088"/>
      <c r="AE28" s="1089"/>
      <c r="AF28" s="1090">
        <v>15</v>
      </c>
      <c r="AG28" s="1088"/>
      <c r="AH28" s="1088"/>
      <c r="AI28" s="1088"/>
      <c r="AJ28" s="1091"/>
      <c r="AK28" s="1079">
        <v>165</v>
      </c>
      <c r="AL28" s="1080"/>
      <c r="AM28" s="1080"/>
      <c r="AN28" s="1080"/>
      <c r="AO28" s="1080"/>
      <c r="AP28" s="1080" t="s">
        <v>552</v>
      </c>
      <c r="AQ28" s="1080"/>
      <c r="AR28" s="1080"/>
      <c r="AS28" s="1080"/>
      <c r="AT28" s="1080"/>
      <c r="AU28" s="1080" t="s">
        <v>552</v>
      </c>
      <c r="AV28" s="1080"/>
      <c r="AW28" s="1080"/>
      <c r="AX28" s="1080"/>
      <c r="AY28" s="1080"/>
      <c r="AZ28" s="1081" t="s">
        <v>552</v>
      </c>
      <c r="BA28" s="1081"/>
      <c r="BB28" s="1081"/>
      <c r="BC28" s="1081"/>
      <c r="BD28" s="1081"/>
      <c r="BE28" s="1082"/>
      <c r="BF28" s="1082"/>
      <c r="BG28" s="1082"/>
      <c r="BH28" s="1082"/>
      <c r="BI28" s="1083"/>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15">
      <c r="A29" s="242">
        <v>2</v>
      </c>
      <c r="B29" s="1067" t="s">
        <v>390</v>
      </c>
      <c r="C29" s="1068"/>
      <c r="D29" s="1068"/>
      <c r="E29" s="1068"/>
      <c r="F29" s="1068"/>
      <c r="G29" s="1068"/>
      <c r="H29" s="1068"/>
      <c r="I29" s="1068"/>
      <c r="J29" s="1068"/>
      <c r="K29" s="1068"/>
      <c r="L29" s="1068"/>
      <c r="M29" s="1068"/>
      <c r="N29" s="1068"/>
      <c r="O29" s="1068"/>
      <c r="P29" s="1069"/>
      <c r="Q29" s="1075">
        <v>1949</v>
      </c>
      <c r="R29" s="1076"/>
      <c r="S29" s="1076"/>
      <c r="T29" s="1076"/>
      <c r="U29" s="1076"/>
      <c r="V29" s="1076">
        <v>1904</v>
      </c>
      <c r="W29" s="1076"/>
      <c r="X29" s="1076"/>
      <c r="Y29" s="1076"/>
      <c r="Z29" s="1076"/>
      <c r="AA29" s="1076">
        <v>44</v>
      </c>
      <c r="AB29" s="1076"/>
      <c r="AC29" s="1076"/>
      <c r="AD29" s="1076"/>
      <c r="AE29" s="1077"/>
      <c r="AF29" s="1072">
        <v>44</v>
      </c>
      <c r="AG29" s="1073"/>
      <c r="AH29" s="1073"/>
      <c r="AI29" s="1073"/>
      <c r="AJ29" s="1074"/>
      <c r="AK29" s="1017">
        <v>283</v>
      </c>
      <c r="AL29" s="1008"/>
      <c r="AM29" s="1008"/>
      <c r="AN29" s="1008"/>
      <c r="AO29" s="1008"/>
      <c r="AP29" s="1008" t="s">
        <v>552</v>
      </c>
      <c r="AQ29" s="1008"/>
      <c r="AR29" s="1008"/>
      <c r="AS29" s="1008"/>
      <c r="AT29" s="1008"/>
      <c r="AU29" s="1008" t="s">
        <v>552</v>
      </c>
      <c r="AV29" s="1008"/>
      <c r="AW29" s="1008"/>
      <c r="AX29" s="1008"/>
      <c r="AY29" s="1008"/>
      <c r="AZ29" s="1078" t="s">
        <v>552</v>
      </c>
      <c r="BA29" s="1078"/>
      <c r="BB29" s="1078"/>
      <c r="BC29" s="1078"/>
      <c r="BD29" s="1078"/>
      <c r="BE29" s="1009"/>
      <c r="BF29" s="1009"/>
      <c r="BG29" s="1009"/>
      <c r="BH29" s="1009"/>
      <c r="BI29" s="1010"/>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15">
      <c r="A30" s="242">
        <v>3</v>
      </c>
      <c r="B30" s="1067" t="s">
        <v>391</v>
      </c>
      <c r="C30" s="1068"/>
      <c r="D30" s="1068"/>
      <c r="E30" s="1068"/>
      <c r="F30" s="1068"/>
      <c r="G30" s="1068"/>
      <c r="H30" s="1068"/>
      <c r="I30" s="1068"/>
      <c r="J30" s="1068"/>
      <c r="K30" s="1068"/>
      <c r="L30" s="1068"/>
      <c r="M30" s="1068"/>
      <c r="N30" s="1068"/>
      <c r="O30" s="1068"/>
      <c r="P30" s="1069"/>
      <c r="Q30" s="1075">
        <v>340</v>
      </c>
      <c r="R30" s="1076"/>
      <c r="S30" s="1076"/>
      <c r="T30" s="1076"/>
      <c r="U30" s="1076"/>
      <c r="V30" s="1076">
        <v>340</v>
      </c>
      <c r="W30" s="1076"/>
      <c r="X30" s="1076"/>
      <c r="Y30" s="1076"/>
      <c r="Z30" s="1076"/>
      <c r="AA30" s="1076">
        <v>0</v>
      </c>
      <c r="AB30" s="1076"/>
      <c r="AC30" s="1076"/>
      <c r="AD30" s="1076"/>
      <c r="AE30" s="1077"/>
      <c r="AF30" s="1072">
        <v>0</v>
      </c>
      <c r="AG30" s="1073"/>
      <c r="AH30" s="1073"/>
      <c r="AI30" s="1073"/>
      <c r="AJ30" s="1074"/>
      <c r="AK30" s="1017">
        <v>412</v>
      </c>
      <c r="AL30" s="1008"/>
      <c r="AM30" s="1008"/>
      <c r="AN30" s="1008"/>
      <c r="AO30" s="1008"/>
      <c r="AP30" s="1008" t="s">
        <v>552</v>
      </c>
      <c r="AQ30" s="1008"/>
      <c r="AR30" s="1008"/>
      <c r="AS30" s="1008"/>
      <c r="AT30" s="1008"/>
      <c r="AU30" s="1008" t="s">
        <v>552</v>
      </c>
      <c r="AV30" s="1008"/>
      <c r="AW30" s="1008"/>
      <c r="AX30" s="1008"/>
      <c r="AY30" s="1008"/>
      <c r="AZ30" s="1078" t="s">
        <v>552</v>
      </c>
      <c r="BA30" s="1078"/>
      <c r="BB30" s="1078"/>
      <c r="BC30" s="1078"/>
      <c r="BD30" s="1078"/>
      <c r="BE30" s="1009"/>
      <c r="BF30" s="1009"/>
      <c r="BG30" s="1009"/>
      <c r="BH30" s="1009"/>
      <c r="BI30" s="1010"/>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15">
      <c r="A31" s="242">
        <v>4</v>
      </c>
      <c r="B31" s="1067" t="s">
        <v>392</v>
      </c>
      <c r="C31" s="1068"/>
      <c r="D31" s="1068"/>
      <c r="E31" s="1068"/>
      <c r="F31" s="1068"/>
      <c r="G31" s="1068"/>
      <c r="H31" s="1068"/>
      <c r="I31" s="1068"/>
      <c r="J31" s="1068"/>
      <c r="K31" s="1068"/>
      <c r="L31" s="1068"/>
      <c r="M31" s="1068"/>
      <c r="N31" s="1068"/>
      <c r="O31" s="1068"/>
      <c r="P31" s="1069"/>
      <c r="Q31" s="1075">
        <v>13731</v>
      </c>
      <c r="R31" s="1076"/>
      <c r="S31" s="1076"/>
      <c r="T31" s="1076"/>
      <c r="U31" s="1076"/>
      <c r="V31" s="1076">
        <v>15409</v>
      </c>
      <c r="W31" s="1076"/>
      <c r="X31" s="1076"/>
      <c r="Y31" s="1076"/>
      <c r="Z31" s="1076"/>
      <c r="AA31" s="1076">
        <f>Q31-V31</f>
        <v>-1678</v>
      </c>
      <c r="AB31" s="1076"/>
      <c r="AC31" s="1076"/>
      <c r="AD31" s="1076"/>
      <c r="AE31" s="1077"/>
      <c r="AF31" s="1072">
        <v>1748</v>
      </c>
      <c r="AG31" s="1073"/>
      <c r="AH31" s="1073"/>
      <c r="AI31" s="1073"/>
      <c r="AJ31" s="1074"/>
      <c r="AK31" s="1017">
        <v>1577</v>
      </c>
      <c r="AL31" s="1008"/>
      <c r="AM31" s="1008"/>
      <c r="AN31" s="1008"/>
      <c r="AO31" s="1008"/>
      <c r="AP31" s="1008">
        <v>11371</v>
      </c>
      <c r="AQ31" s="1008"/>
      <c r="AR31" s="1008"/>
      <c r="AS31" s="1008"/>
      <c r="AT31" s="1008"/>
      <c r="AU31" s="1008">
        <v>6146</v>
      </c>
      <c r="AV31" s="1008"/>
      <c r="AW31" s="1008"/>
      <c r="AX31" s="1008"/>
      <c r="AY31" s="1008"/>
      <c r="AZ31" s="1078" t="s">
        <v>552</v>
      </c>
      <c r="BA31" s="1078"/>
      <c r="BB31" s="1078"/>
      <c r="BC31" s="1078"/>
      <c r="BD31" s="1078"/>
      <c r="BE31" s="1009" t="s">
        <v>393</v>
      </c>
      <c r="BF31" s="1009"/>
      <c r="BG31" s="1009"/>
      <c r="BH31" s="1009"/>
      <c r="BI31" s="1010"/>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15">
      <c r="A32" s="242">
        <v>5</v>
      </c>
      <c r="B32" s="1067" t="s">
        <v>394</v>
      </c>
      <c r="C32" s="1068"/>
      <c r="D32" s="1068"/>
      <c r="E32" s="1068"/>
      <c r="F32" s="1068"/>
      <c r="G32" s="1068"/>
      <c r="H32" s="1068"/>
      <c r="I32" s="1068"/>
      <c r="J32" s="1068"/>
      <c r="K32" s="1068"/>
      <c r="L32" s="1068"/>
      <c r="M32" s="1068"/>
      <c r="N32" s="1068"/>
      <c r="O32" s="1068"/>
      <c r="P32" s="1069"/>
      <c r="Q32" s="1075">
        <v>745</v>
      </c>
      <c r="R32" s="1076"/>
      <c r="S32" s="1076"/>
      <c r="T32" s="1076"/>
      <c r="U32" s="1076"/>
      <c r="V32" s="1076">
        <v>525</v>
      </c>
      <c r="W32" s="1076"/>
      <c r="X32" s="1076"/>
      <c r="Y32" s="1076"/>
      <c r="Z32" s="1076"/>
      <c r="AA32" s="1076">
        <v>220</v>
      </c>
      <c r="AB32" s="1076"/>
      <c r="AC32" s="1076"/>
      <c r="AD32" s="1076"/>
      <c r="AE32" s="1077"/>
      <c r="AF32" s="1072">
        <v>188</v>
      </c>
      <c r="AG32" s="1073"/>
      <c r="AH32" s="1073"/>
      <c r="AI32" s="1073"/>
      <c r="AJ32" s="1074"/>
      <c r="AK32" s="1017">
        <v>250</v>
      </c>
      <c r="AL32" s="1008"/>
      <c r="AM32" s="1008"/>
      <c r="AN32" s="1008"/>
      <c r="AO32" s="1008"/>
      <c r="AP32" s="1008">
        <v>2407</v>
      </c>
      <c r="AQ32" s="1008"/>
      <c r="AR32" s="1008"/>
      <c r="AS32" s="1008"/>
      <c r="AT32" s="1008"/>
      <c r="AU32" s="1008">
        <v>1370</v>
      </c>
      <c r="AV32" s="1008"/>
      <c r="AW32" s="1008"/>
      <c r="AX32" s="1008"/>
      <c r="AY32" s="1008"/>
      <c r="AZ32" s="1078" t="s">
        <v>552</v>
      </c>
      <c r="BA32" s="1078"/>
      <c r="BB32" s="1078"/>
      <c r="BC32" s="1078"/>
      <c r="BD32" s="1078"/>
      <c r="BE32" s="1009" t="s">
        <v>393</v>
      </c>
      <c r="BF32" s="1009"/>
      <c r="BG32" s="1009"/>
      <c r="BH32" s="1009"/>
      <c r="BI32" s="1010"/>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15">
      <c r="A33" s="242">
        <v>6</v>
      </c>
      <c r="B33" s="1067"/>
      <c r="C33" s="1068"/>
      <c r="D33" s="1068"/>
      <c r="E33" s="1068"/>
      <c r="F33" s="1068"/>
      <c r="G33" s="1068"/>
      <c r="H33" s="1068"/>
      <c r="I33" s="1068"/>
      <c r="J33" s="1068"/>
      <c r="K33" s="1068"/>
      <c r="L33" s="1068"/>
      <c r="M33" s="1068"/>
      <c r="N33" s="1068"/>
      <c r="O33" s="1068"/>
      <c r="P33" s="1069"/>
      <c r="Q33" s="1075"/>
      <c r="R33" s="1076"/>
      <c r="S33" s="1076"/>
      <c r="T33" s="1076"/>
      <c r="U33" s="1076"/>
      <c r="V33" s="1076"/>
      <c r="W33" s="1076"/>
      <c r="X33" s="1076"/>
      <c r="Y33" s="1076"/>
      <c r="Z33" s="1076"/>
      <c r="AA33" s="1076"/>
      <c r="AB33" s="1076"/>
      <c r="AC33" s="1076"/>
      <c r="AD33" s="1076"/>
      <c r="AE33" s="1077"/>
      <c r="AF33" s="1072"/>
      <c r="AG33" s="1073"/>
      <c r="AH33" s="1073"/>
      <c r="AI33" s="1073"/>
      <c r="AJ33" s="1074"/>
      <c r="AK33" s="1017"/>
      <c r="AL33" s="1008"/>
      <c r="AM33" s="1008"/>
      <c r="AN33" s="1008"/>
      <c r="AO33" s="1008"/>
      <c r="AP33" s="1008"/>
      <c r="AQ33" s="1008"/>
      <c r="AR33" s="1008"/>
      <c r="AS33" s="1008"/>
      <c r="AT33" s="1008"/>
      <c r="AU33" s="1008"/>
      <c r="AV33" s="1008"/>
      <c r="AW33" s="1008"/>
      <c r="AX33" s="1008"/>
      <c r="AY33" s="1008"/>
      <c r="AZ33" s="1078"/>
      <c r="BA33" s="1078"/>
      <c r="BB33" s="1078"/>
      <c r="BC33" s="1078"/>
      <c r="BD33" s="1078"/>
      <c r="BE33" s="1009"/>
      <c r="BF33" s="1009"/>
      <c r="BG33" s="1009"/>
      <c r="BH33" s="1009"/>
      <c r="BI33" s="1010"/>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15">
      <c r="A34" s="242">
        <v>7</v>
      </c>
      <c r="B34" s="1067"/>
      <c r="C34" s="1068"/>
      <c r="D34" s="1068"/>
      <c r="E34" s="1068"/>
      <c r="F34" s="1068"/>
      <c r="G34" s="1068"/>
      <c r="H34" s="1068"/>
      <c r="I34" s="1068"/>
      <c r="J34" s="1068"/>
      <c r="K34" s="1068"/>
      <c r="L34" s="1068"/>
      <c r="M34" s="1068"/>
      <c r="N34" s="1068"/>
      <c r="O34" s="1068"/>
      <c r="P34" s="1069"/>
      <c r="Q34" s="1075"/>
      <c r="R34" s="1076"/>
      <c r="S34" s="1076"/>
      <c r="T34" s="1076"/>
      <c r="U34" s="1076"/>
      <c r="V34" s="1076"/>
      <c r="W34" s="1076"/>
      <c r="X34" s="1076"/>
      <c r="Y34" s="1076"/>
      <c r="Z34" s="1076"/>
      <c r="AA34" s="1076"/>
      <c r="AB34" s="1076"/>
      <c r="AC34" s="1076"/>
      <c r="AD34" s="1076"/>
      <c r="AE34" s="1077"/>
      <c r="AF34" s="1072"/>
      <c r="AG34" s="1073"/>
      <c r="AH34" s="1073"/>
      <c r="AI34" s="1073"/>
      <c r="AJ34" s="1074"/>
      <c r="AK34" s="1017"/>
      <c r="AL34" s="1008"/>
      <c r="AM34" s="1008"/>
      <c r="AN34" s="1008"/>
      <c r="AO34" s="1008"/>
      <c r="AP34" s="1008"/>
      <c r="AQ34" s="1008"/>
      <c r="AR34" s="1008"/>
      <c r="AS34" s="1008"/>
      <c r="AT34" s="1008"/>
      <c r="AU34" s="1008"/>
      <c r="AV34" s="1008"/>
      <c r="AW34" s="1008"/>
      <c r="AX34" s="1008"/>
      <c r="AY34" s="1008"/>
      <c r="AZ34" s="1078"/>
      <c r="BA34" s="1078"/>
      <c r="BB34" s="1078"/>
      <c r="BC34" s="1078"/>
      <c r="BD34" s="1078"/>
      <c r="BE34" s="1009"/>
      <c r="BF34" s="1009"/>
      <c r="BG34" s="1009"/>
      <c r="BH34" s="1009"/>
      <c r="BI34" s="1010"/>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15">
      <c r="A35" s="242">
        <v>8</v>
      </c>
      <c r="B35" s="1067"/>
      <c r="C35" s="1068"/>
      <c r="D35" s="1068"/>
      <c r="E35" s="1068"/>
      <c r="F35" s="1068"/>
      <c r="G35" s="1068"/>
      <c r="H35" s="1068"/>
      <c r="I35" s="1068"/>
      <c r="J35" s="1068"/>
      <c r="K35" s="1068"/>
      <c r="L35" s="1068"/>
      <c r="M35" s="1068"/>
      <c r="N35" s="1068"/>
      <c r="O35" s="1068"/>
      <c r="P35" s="1069"/>
      <c r="Q35" s="1075"/>
      <c r="R35" s="1076"/>
      <c r="S35" s="1076"/>
      <c r="T35" s="1076"/>
      <c r="U35" s="1076"/>
      <c r="V35" s="1076"/>
      <c r="W35" s="1076"/>
      <c r="X35" s="1076"/>
      <c r="Y35" s="1076"/>
      <c r="Z35" s="1076"/>
      <c r="AA35" s="1076"/>
      <c r="AB35" s="1076"/>
      <c r="AC35" s="1076"/>
      <c r="AD35" s="1076"/>
      <c r="AE35" s="1077"/>
      <c r="AF35" s="1072"/>
      <c r="AG35" s="1073"/>
      <c r="AH35" s="1073"/>
      <c r="AI35" s="1073"/>
      <c r="AJ35" s="1074"/>
      <c r="AK35" s="1017"/>
      <c r="AL35" s="1008"/>
      <c r="AM35" s="1008"/>
      <c r="AN35" s="1008"/>
      <c r="AO35" s="1008"/>
      <c r="AP35" s="1008"/>
      <c r="AQ35" s="1008"/>
      <c r="AR35" s="1008"/>
      <c r="AS35" s="1008"/>
      <c r="AT35" s="1008"/>
      <c r="AU35" s="1008"/>
      <c r="AV35" s="1008"/>
      <c r="AW35" s="1008"/>
      <c r="AX35" s="1008"/>
      <c r="AY35" s="1008"/>
      <c r="AZ35" s="1078"/>
      <c r="BA35" s="1078"/>
      <c r="BB35" s="1078"/>
      <c r="BC35" s="1078"/>
      <c r="BD35" s="1078"/>
      <c r="BE35" s="1009"/>
      <c r="BF35" s="1009"/>
      <c r="BG35" s="1009"/>
      <c r="BH35" s="1009"/>
      <c r="BI35" s="1010"/>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15">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7"/>
      <c r="AL36" s="1008"/>
      <c r="AM36" s="1008"/>
      <c r="AN36" s="1008"/>
      <c r="AO36" s="1008"/>
      <c r="AP36" s="1008"/>
      <c r="AQ36" s="1008"/>
      <c r="AR36" s="1008"/>
      <c r="AS36" s="1008"/>
      <c r="AT36" s="1008"/>
      <c r="AU36" s="1008"/>
      <c r="AV36" s="1008"/>
      <c r="AW36" s="1008"/>
      <c r="AX36" s="1008"/>
      <c r="AY36" s="1008"/>
      <c r="AZ36" s="1078"/>
      <c r="BA36" s="1078"/>
      <c r="BB36" s="1078"/>
      <c r="BC36" s="1078"/>
      <c r="BD36" s="1078"/>
      <c r="BE36" s="1009"/>
      <c r="BF36" s="1009"/>
      <c r="BG36" s="1009"/>
      <c r="BH36" s="1009"/>
      <c r="BI36" s="1010"/>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15">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7"/>
      <c r="AL37" s="1008"/>
      <c r="AM37" s="1008"/>
      <c r="AN37" s="1008"/>
      <c r="AO37" s="1008"/>
      <c r="AP37" s="1008"/>
      <c r="AQ37" s="1008"/>
      <c r="AR37" s="1008"/>
      <c r="AS37" s="1008"/>
      <c r="AT37" s="1008"/>
      <c r="AU37" s="1008"/>
      <c r="AV37" s="1008"/>
      <c r="AW37" s="1008"/>
      <c r="AX37" s="1008"/>
      <c r="AY37" s="1008"/>
      <c r="AZ37" s="1078"/>
      <c r="BA37" s="1078"/>
      <c r="BB37" s="1078"/>
      <c r="BC37" s="1078"/>
      <c r="BD37" s="1078"/>
      <c r="BE37" s="1009"/>
      <c r="BF37" s="1009"/>
      <c r="BG37" s="1009"/>
      <c r="BH37" s="1009"/>
      <c r="BI37" s="1010"/>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15">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7"/>
      <c r="AL38" s="1008"/>
      <c r="AM38" s="1008"/>
      <c r="AN38" s="1008"/>
      <c r="AO38" s="1008"/>
      <c r="AP38" s="1008"/>
      <c r="AQ38" s="1008"/>
      <c r="AR38" s="1008"/>
      <c r="AS38" s="1008"/>
      <c r="AT38" s="1008"/>
      <c r="AU38" s="1008"/>
      <c r="AV38" s="1008"/>
      <c r="AW38" s="1008"/>
      <c r="AX38" s="1008"/>
      <c r="AY38" s="1008"/>
      <c r="AZ38" s="1078"/>
      <c r="BA38" s="1078"/>
      <c r="BB38" s="1078"/>
      <c r="BC38" s="1078"/>
      <c r="BD38" s="1078"/>
      <c r="BE38" s="1009"/>
      <c r="BF38" s="1009"/>
      <c r="BG38" s="1009"/>
      <c r="BH38" s="1009"/>
      <c r="BI38" s="1010"/>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15">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7"/>
      <c r="AL39" s="1008"/>
      <c r="AM39" s="1008"/>
      <c r="AN39" s="1008"/>
      <c r="AO39" s="1008"/>
      <c r="AP39" s="1008"/>
      <c r="AQ39" s="1008"/>
      <c r="AR39" s="1008"/>
      <c r="AS39" s="1008"/>
      <c r="AT39" s="1008"/>
      <c r="AU39" s="1008"/>
      <c r="AV39" s="1008"/>
      <c r="AW39" s="1008"/>
      <c r="AX39" s="1008"/>
      <c r="AY39" s="1008"/>
      <c r="AZ39" s="1078"/>
      <c r="BA39" s="1078"/>
      <c r="BB39" s="1078"/>
      <c r="BC39" s="1078"/>
      <c r="BD39" s="1078"/>
      <c r="BE39" s="1009"/>
      <c r="BF39" s="1009"/>
      <c r="BG39" s="1009"/>
      <c r="BH39" s="1009"/>
      <c r="BI39" s="1010"/>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15">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7"/>
      <c r="AL40" s="1008"/>
      <c r="AM40" s="1008"/>
      <c r="AN40" s="1008"/>
      <c r="AO40" s="1008"/>
      <c r="AP40" s="1008"/>
      <c r="AQ40" s="1008"/>
      <c r="AR40" s="1008"/>
      <c r="AS40" s="1008"/>
      <c r="AT40" s="1008"/>
      <c r="AU40" s="1008"/>
      <c r="AV40" s="1008"/>
      <c r="AW40" s="1008"/>
      <c r="AX40" s="1008"/>
      <c r="AY40" s="1008"/>
      <c r="AZ40" s="1078"/>
      <c r="BA40" s="1078"/>
      <c r="BB40" s="1078"/>
      <c r="BC40" s="1078"/>
      <c r="BD40" s="1078"/>
      <c r="BE40" s="1009"/>
      <c r="BF40" s="1009"/>
      <c r="BG40" s="1009"/>
      <c r="BH40" s="1009"/>
      <c r="BI40" s="1010"/>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15">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7"/>
      <c r="AL41" s="1008"/>
      <c r="AM41" s="1008"/>
      <c r="AN41" s="1008"/>
      <c r="AO41" s="1008"/>
      <c r="AP41" s="1008"/>
      <c r="AQ41" s="1008"/>
      <c r="AR41" s="1008"/>
      <c r="AS41" s="1008"/>
      <c r="AT41" s="1008"/>
      <c r="AU41" s="1008"/>
      <c r="AV41" s="1008"/>
      <c r="AW41" s="1008"/>
      <c r="AX41" s="1008"/>
      <c r="AY41" s="1008"/>
      <c r="AZ41" s="1078"/>
      <c r="BA41" s="1078"/>
      <c r="BB41" s="1078"/>
      <c r="BC41" s="1078"/>
      <c r="BD41" s="1078"/>
      <c r="BE41" s="1009"/>
      <c r="BF41" s="1009"/>
      <c r="BG41" s="1009"/>
      <c r="BH41" s="1009"/>
      <c r="BI41" s="1010"/>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15">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7"/>
      <c r="AL42" s="1008"/>
      <c r="AM42" s="1008"/>
      <c r="AN42" s="1008"/>
      <c r="AO42" s="1008"/>
      <c r="AP42" s="1008"/>
      <c r="AQ42" s="1008"/>
      <c r="AR42" s="1008"/>
      <c r="AS42" s="1008"/>
      <c r="AT42" s="1008"/>
      <c r="AU42" s="1008"/>
      <c r="AV42" s="1008"/>
      <c r="AW42" s="1008"/>
      <c r="AX42" s="1008"/>
      <c r="AY42" s="1008"/>
      <c r="AZ42" s="1078"/>
      <c r="BA42" s="1078"/>
      <c r="BB42" s="1078"/>
      <c r="BC42" s="1078"/>
      <c r="BD42" s="1078"/>
      <c r="BE42" s="1009"/>
      <c r="BF42" s="1009"/>
      <c r="BG42" s="1009"/>
      <c r="BH42" s="1009"/>
      <c r="BI42" s="1010"/>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15">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7"/>
      <c r="AL43" s="1008"/>
      <c r="AM43" s="1008"/>
      <c r="AN43" s="1008"/>
      <c r="AO43" s="1008"/>
      <c r="AP43" s="1008"/>
      <c r="AQ43" s="1008"/>
      <c r="AR43" s="1008"/>
      <c r="AS43" s="1008"/>
      <c r="AT43" s="1008"/>
      <c r="AU43" s="1008"/>
      <c r="AV43" s="1008"/>
      <c r="AW43" s="1008"/>
      <c r="AX43" s="1008"/>
      <c r="AY43" s="1008"/>
      <c r="AZ43" s="1078"/>
      <c r="BA43" s="1078"/>
      <c r="BB43" s="1078"/>
      <c r="BC43" s="1078"/>
      <c r="BD43" s="1078"/>
      <c r="BE43" s="1009"/>
      <c r="BF43" s="1009"/>
      <c r="BG43" s="1009"/>
      <c r="BH43" s="1009"/>
      <c r="BI43" s="1010"/>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15">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7"/>
      <c r="AL44" s="1008"/>
      <c r="AM44" s="1008"/>
      <c r="AN44" s="1008"/>
      <c r="AO44" s="1008"/>
      <c r="AP44" s="1008"/>
      <c r="AQ44" s="1008"/>
      <c r="AR44" s="1008"/>
      <c r="AS44" s="1008"/>
      <c r="AT44" s="1008"/>
      <c r="AU44" s="1008"/>
      <c r="AV44" s="1008"/>
      <c r="AW44" s="1008"/>
      <c r="AX44" s="1008"/>
      <c r="AY44" s="1008"/>
      <c r="AZ44" s="1078"/>
      <c r="BA44" s="1078"/>
      <c r="BB44" s="1078"/>
      <c r="BC44" s="1078"/>
      <c r="BD44" s="1078"/>
      <c r="BE44" s="1009"/>
      <c r="BF44" s="1009"/>
      <c r="BG44" s="1009"/>
      <c r="BH44" s="1009"/>
      <c r="BI44" s="1010"/>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15">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7"/>
      <c r="AL45" s="1008"/>
      <c r="AM45" s="1008"/>
      <c r="AN45" s="1008"/>
      <c r="AO45" s="1008"/>
      <c r="AP45" s="1008"/>
      <c r="AQ45" s="1008"/>
      <c r="AR45" s="1008"/>
      <c r="AS45" s="1008"/>
      <c r="AT45" s="1008"/>
      <c r="AU45" s="1008"/>
      <c r="AV45" s="1008"/>
      <c r="AW45" s="1008"/>
      <c r="AX45" s="1008"/>
      <c r="AY45" s="1008"/>
      <c r="AZ45" s="1078"/>
      <c r="BA45" s="1078"/>
      <c r="BB45" s="1078"/>
      <c r="BC45" s="1078"/>
      <c r="BD45" s="1078"/>
      <c r="BE45" s="1009"/>
      <c r="BF45" s="1009"/>
      <c r="BG45" s="1009"/>
      <c r="BH45" s="1009"/>
      <c r="BI45" s="1010"/>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15">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7"/>
      <c r="AL46" s="1008"/>
      <c r="AM46" s="1008"/>
      <c r="AN46" s="1008"/>
      <c r="AO46" s="1008"/>
      <c r="AP46" s="1008"/>
      <c r="AQ46" s="1008"/>
      <c r="AR46" s="1008"/>
      <c r="AS46" s="1008"/>
      <c r="AT46" s="1008"/>
      <c r="AU46" s="1008"/>
      <c r="AV46" s="1008"/>
      <c r="AW46" s="1008"/>
      <c r="AX46" s="1008"/>
      <c r="AY46" s="1008"/>
      <c r="AZ46" s="1078"/>
      <c r="BA46" s="1078"/>
      <c r="BB46" s="1078"/>
      <c r="BC46" s="1078"/>
      <c r="BD46" s="1078"/>
      <c r="BE46" s="1009"/>
      <c r="BF46" s="1009"/>
      <c r="BG46" s="1009"/>
      <c r="BH46" s="1009"/>
      <c r="BI46" s="1010"/>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15">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7"/>
      <c r="AL47" s="1008"/>
      <c r="AM47" s="1008"/>
      <c r="AN47" s="1008"/>
      <c r="AO47" s="1008"/>
      <c r="AP47" s="1008"/>
      <c r="AQ47" s="1008"/>
      <c r="AR47" s="1008"/>
      <c r="AS47" s="1008"/>
      <c r="AT47" s="1008"/>
      <c r="AU47" s="1008"/>
      <c r="AV47" s="1008"/>
      <c r="AW47" s="1008"/>
      <c r="AX47" s="1008"/>
      <c r="AY47" s="1008"/>
      <c r="AZ47" s="1078"/>
      <c r="BA47" s="1078"/>
      <c r="BB47" s="1078"/>
      <c r="BC47" s="1078"/>
      <c r="BD47" s="1078"/>
      <c r="BE47" s="1009"/>
      <c r="BF47" s="1009"/>
      <c r="BG47" s="1009"/>
      <c r="BH47" s="1009"/>
      <c r="BI47" s="1010"/>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15">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7"/>
      <c r="AL48" s="1008"/>
      <c r="AM48" s="1008"/>
      <c r="AN48" s="1008"/>
      <c r="AO48" s="1008"/>
      <c r="AP48" s="1008"/>
      <c r="AQ48" s="1008"/>
      <c r="AR48" s="1008"/>
      <c r="AS48" s="1008"/>
      <c r="AT48" s="1008"/>
      <c r="AU48" s="1008"/>
      <c r="AV48" s="1008"/>
      <c r="AW48" s="1008"/>
      <c r="AX48" s="1008"/>
      <c r="AY48" s="1008"/>
      <c r="AZ48" s="1078"/>
      <c r="BA48" s="1078"/>
      <c r="BB48" s="1078"/>
      <c r="BC48" s="1078"/>
      <c r="BD48" s="1078"/>
      <c r="BE48" s="1009"/>
      <c r="BF48" s="1009"/>
      <c r="BG48" s="1009"/>
      <c r="BH48" s="1009"/>
      <c r="BI48" s="1010"/>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15">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7"/>
      <c r="AL49" s="1008"/>
      <c r="AM49" s="1008"/>
      <c r="AN49" s="1008"/>
      <c r="AO49" s="1008"/>
      <c r="AP49" s="1008"/>
      <c r="AQ49" s="1008"/>
      <c r="AR49" s="1008"/>
      <c r="AS49" s="1008"/>
      <c r="AT49" s="1008"/>
      <c r="AU49" s="1008"/>
      <c r="AV49" s="1008"/>
      <c r="AW49" s="1008"/>
      <c r="AX49" s="1008"/>
      <c r="AY49" s="1008"/>
      <c r="AZ49" s="1078"/>
      <c r="BA49" s="1078"/>
      <c r="BB49" s="1078"/>
      <c r="BC49" s="1078"/>
      <c r="BD49" s="1078"/>
      <c r="BE49" s="1009"/>
      <c r="BF49" s="1009"/>
      <c r="BG49" s="1009"/>
      <c r="BH49" s="1009"/>
      <c r="BI49" s="1010"/>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15">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9"/>
      <c r="BF50" s="1009"/>
      <c r="BG50" s="1009"/>
      <c r="BH50" s="1009"/>
      <c r="BI50" s="1010"/>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15">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9"/>
      <c r="BF51" s="1009"/>
      <c r="BG51" s="1009"/>
      <c r="BH51" s="1009"/>
      <c r="BI51" s="1010"/>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15">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9"/>
      <c r="BF52" s="1009"/>
      <c r="BG52" s="1009"/>
      <c r="BH52" s="1009"/>
      <c r="BI52" s="1010"/>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15">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9"/>
      <c r="BF53" s="1009"/>
      <c r="BG53" s="1009"/>
      <c r="BH53" s="1009"/>
      <c r="BI53" s="1010"/>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15">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9"/>
      <c r="BF54" s="1009"/>
      <c r="BG54" s="1009"/>
      <c r="BH54" s="1009"/>
      <c r="BI54" s="1010"/>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15">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9"/>
      <c r="BF55" s="1009"/>
      <c r="BG55" s="1009"/>
      <c r="BH55" s="1009"/>
      <c r="BI55" s="1010"/>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15">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9"/>
      <c r="BF56" s="1009"/>
      <c r="BG56" s="1009"/>
      <c r="BH56" s="1009"/>
      <c r="BI56" s="1010"/>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15">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9"/>
      <c r="BF57" s="1009"/>
      <c r="BG57" s="1009"/>
      <c r="BH57" s="1009"/>
      <c r="BI57" s="1010"/>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15">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9"/>
      <c r="BF58" s="1009"/>
      <c r="BG58" s="1009"/>
      <c r="BH58" s="1009"/>
      <c r="BI58" s="1010"/>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15">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9"/>
      <c r="BF59" s="1009"/>
      <c r="BG59" s="1009"/>
      <c r="BH59" s="1009"/>
      <c r="BI59" s="1010"/>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15">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9"/>
      <c r="BF60" s="1009"/>
      <c r="BG60" s="1009"/>
      <c r="BH60" s="1009"/>
      <c r="BI60" s="1010"/>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9"/>
      <c r="BF61" s="1009"/>
      <c r="BG61" s="1009"/>
      <c r="BH61" s="1009"/>
      <c r="BI61" s="1010"/>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15">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9"/>
      <c r="BF62" s="1009"/>
      <c r="BG62" s="1009"/>
      <c r="BH62" s="1009"/>
      <c r="BI62" s="1010"/>
      <c r="BJ62" s="1064" t="s">
        <v>395</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9"/>
      <c r="R63" s="1000"/>
      <c r="S63" s="1000"/>
      <c r="T63" s="1000"/>
      <c r="U63" s="1000"/>
      <c r="V63" s="1000"/>
      <c r="W63" s="1000"/>
      <c r="X63" s="1000"/>
      <c r="Y63" s="1000"/>
      <c r="Z63" s="1000"/>
      <c r="AA63" s="1000"/>
      <c r="AB63" s="1000"/>
      <c r="AC63" s="1000"/>
      <c r="AD63" s="1000"/>
      <c r="AE63" s="1057"/>
      <c r="AF63" s="1058">
        <v>1996</v>
      </c>
      <c r="AG63" s="996"/>
      <c r="AH63" s="996"/>
      <c r="AI63" s="996"/>
      <c r="AJ63" s="1059"/>
      <c r="AK63" s="1060"/>
      <c r="AL63" s="1000"/>
      <c r="AM63" s="1000"/>
      <c r="AN63" s="1000"/>
      <c r="AO63" s="1000"/>
      <c r="AP63" s="996">
        <f t="shared" ref="AP63:AU63" si="2">SUM(AF63:AO63)</f>
        <v>1996</v>
      </c>
      <c r="AQ63" s="996"/>
      <c r="AR63" s="996"/>
      <c r="AS63" s="996"/>
      <c r="AT63" s="996"/>
      <c r="AU63" s="996">
        <f t="shared" si="2"/>
        <v>1996</v>
      </c>
      <c r="AV63" s="996"/>
      <c r="AW63" s="996"/>
      <c r="AX63" s="996"/>
      <c r="AY63" s="996"/>
      <c r="AZ63" s="1054"/>
      <c r="BA63" s="1054"/>
      <c r="BB63" s="1054"/>
      <c r="BC63" s="1054"/>
      <c r="BD63" s="1054"/>
      <c r="BE63" s="997"/>
      <c r="BF63" s="997"/>
      <c r="BG63" s="997"/>
      <c r="BH63" s="997"/>
      <c r="BI63" s="998"/>
      <c r="BJ63" s="1055" t="s">
        <v>122</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15">
      <c r="A66" s="1032" t="s">
        <v>398</v>
      </c>
      <c r="B66" s="1033"/>
      <c r="C66" s="1033"/>
      <c r="D66" s="1033"/>
      <c r="E66" s="1033"/>
      <c r="F66" s="1033"/>
      <c r="G66" s="1033"/>
      <c r="H66" s="1033"/>
      <c r="I66" s="1033"/>
      <c r="J66" s="1033"/>
      <c r="K66" s="1033"/>
      <c r="L66" s="1033"/>
      <c r="M66" s="1033"/>
      <c r="N66" s="1033"/>
      <c r="O66" s="1033"/>
      <c r="P66" s="1034"/>
      <c r="Q66" s="1038" t="s">
        <v>381</v>
      </c>
      <c r="R66" s="1039"/>
      <c r="S66" s="1039"/>
      <c r="T66" s="1039"/>
      <c r="U66" s="1040"/>
      <c r="V66" s="1038" t="s">
        <v>382</v>
      </c>
      <c r="W66" s="1039"/>
      <c r="X66" s="1039"/>
      <c r="Y66" s="1039"/>
      <c r="Z66" s="1040"/>
      <c r="AA66" s="1038" t="s">
        <v>383</v>
      </c>
      <c r="AB66" s="1039"/>
      <c r="AC66" s="1039"/>
      <c r="AD66" s="1039"/>
      <c r="AE66" s="1040"/>
      <c r="AF66" s="1044" t="s">
        <v>384</v>
      </c>
      <c r="AG66" s="1045"/>
      <c r="AH66" s="1045"/>
      <c r="AI66" s="1045"/>
      <c r="AJ66" s="1046"/>
      <c r="AK66" s="1038" t="s">
        <v>385</v>
      </c>
      <c r="AL66" s="1033"/>
      <c r="AM66" s="1033"/>
      <c r="AN66" s="1033"/>
      <c r="AO66" s="1034"/>
      <c r="AP66" s="1038" t="s">
        <v>386</v>
      </c>
      <c r="AQ66" s="1039"/>
      <c r="AR66" s="1039"/>
      <c r="AS66" s="1039"/>
      <c r="AT66" s="1040"/>
      <c r="AU66" s="1038" t="s">
        <v>399</v>
      </c>
      <c r="AV66" s="1039"/>
      <c r="AW66" s="1039"/>
      <c r="AX66" s="1039"/>
      <c r="AY66" s="1040"/>
      <c r="AZ66" s="1038" t="s">
        <v>365</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2"/>
      <c r="CH66" s="993"/>
      <c r="CI66" s="994"/>
      <c r="CJ66" s="994"/>
      <c r="CK66" s="994"/>
      <c r="CL66" s="995"/>
      <c r="CM66" s="993"/>
      <c r="CN66" s="994"/>
      <c r="CO66" s="994"/>
      <c r="CP66" s="994"/>
      <c r="CQ66" s="995"/>
      <c r="CR66" s="993"/>
      <c r="CS66" s="994"/>
      <c r="CT66" s="994"/>
      <c r="CU66" s="994"/>
      <c r="CV66" s="995"/>
      <c r="CW66" s="993"/>
      <c r="CX66" s="994"/>
      <c r="CY66" s="994"/>
      <c r="CZ66" s="994"/>
      <c r="DA66" s="995"/>
      <c r="DB66" s="993"/>
      <c r="DC66" s="994"/>
      <c r="DD66" s="994"/>
      <c r="DE66" s="994"/>
      <c r="DF66" s="995"/>
      <c r="DG66" s="993"/>
      <c r="DH66" s="994"/>
      <c r="DI66" s="994"/>
      <c r="DJ66" s="994"/>
      <c r="DK66" s="995"/>
      <c r="DL66" s="993"/>
      <c r="DM66" s="994"/>
      <c r="DN66" s="994"/>
      <c r="DO66" s="994"/>
      <c r="DP66" s="995"/>
      <c r="DQ66" s="993"/>
      <c r="DR66" s="994"/>
      <c r="DS66" s="994"/>
      <c r="DT66" s="994"/>
      <c r="DU66" s="995"/>
      <c r="DV66" s="981"/>
      <c r="DW66" s="982"/>
      <c r="DX66" s="982"/>
      <c r="DY66" s="982"/>
      <c r="DZ66" s="983"/>
      <c r="EA66" s="230"/>
    </row>
    <row r="67" spans="1:131" ht="26.25" customHeight="1" thickBot="1" x14ac:dyDescent="0.2">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2"/>
      <c r="CH67" s="993"/>
      <c r="CI67" s="994"/>
      <c r="CJ67" s="994"/>
      <c r="CK67" s="994"/>
      <c r="CL67" s="995"/>
      <c r="CM67" s="993"/>
      <c r="CN67" s="994"/>
      <c r="CO67" s="994"/>
      <c r="CP67" s="994"/>
      <c r="CQ67" s="995"/>
      <c r="CR67" s="993"/>
      <c r="CS67" s="994"/>
      <c r="CT67" s="994"/>
      <c r="CU67" s="994"/>
      <c r="CV67" s="995"/>
      <c r="CW67" s="993"/>
      <c r="CX67" s="994"/>
      <c r="CY67" s="994"/>
      <c r="CZ67" s="994"/>
      <c r="DA67" s="995"/>
      <c r="DB67" s="993"/>
      <c r="DC67" s="994"/>
      <c r="DD67" s="994"/>
      <c r="DE67" s="994"/>
      <c r="DF67" s="995"/>
      <c r="DG67" s="993"/>
      <c r="DH67" s="994"/>
      <c r="DI67" s="994"/>
      <c r="DJ67" s="994"/>
      <c r="DK67" s="995"/>
      <c r="DL67" s="993"/>
      <c r="DM67" s="994"/>
      <c r="DN67" s="994"/>
      <c r="DO67" s="994"/>
      <c r="DP67" s="995"/>
      <c r="DQ67" s="993"/>
      <c r="DR67" s="994"/>
      <c r="DS67" s="994"/>
      <c r="DT67" s="994"/>
      <c r="DU67" s="995"/>
      <c r="DV67" s="981"/>
      <c r="DW67" s="982"/>
      <c r="DX67" s="982"/>
      <c r="DY67" s="982"/>
      <c r="DZ67" s="983"/>
      <c r="EA67" s="230"/>
    </row>
    <row r="68" spans="1:131" ht="26.25" customHeight="1" thickTop="1" x14ac:dyDescent="0.15">
      <c r="A68" s="236">
        <v>1</v>
      </c>
      <c r="B68" s="1022" t="s">
        <v>545</v>
      </c>
      <c r="C68" s="1023"/>
      <c r="D68" s="1023"/>
      <c r="E68" s="1023"/>
      <c r="F68" s="1023"/>
      <c r="G68" s="1023"/>
      <c r="H68" s="1023"/>
      <c r="I68" s="1023"/>
      <c r="J68" s="1023"/>
      <c r="K68" s="1023"/>
      <c r="L68" s="1023"/>
      <c r="M68" s="1023"/>
      <c r="N68" s="1023"/>
      <c r="O68" s="1023"/>
      <c r="P68" s="1024"/>
      <c r="Q68" s="1025">
        <v>20</v>
      </c>
      <c r="R68" s="1019"/>
      <c r="S68" s="1019"/>
      <c r="T68" s="1019"/>
      <c r="U68" s="1019"/>
      <c r="V68" s="1019">
        <v>18</v>
      </c>
      <c r="W68" s="1019"/>
      <c r="X68" s="1019"/>
      <c r="Y68" s="1019"/>
      <c r="Z68" s="1019"/>
      <c r="AA68" s="1019">
        <v>2</v>
      </c>
      <c r="AB68" s="1019"/>
      <c r="AC68" s="1019"/>
      <c r="AD68" s="1019"/>
      <c r="AE68" s="1019"/>
      <c r="AF68" s="1019">
        <v>2</v>
      </c>
      <c r="AG68" s="1019"/>
      <c r="AH68" s="1019"/>
      <c r="AI68" s="1019"/>
      <c r="AJ68" s="1019"/>
      <c r="AK68" s="1019">
        <v>0</v>
      </c>
      <c r="AL68" s="1019"/>
      <c r="AM68" s="1019"/>
      <c r="AN68" s="1019"/>
      <c r="AO68" s="1019"/>
      <c r="AP68" s="1019">
        <v>0</v>
      </c>
      <c r="AQ68" s="1019"/>
      <c r="AR68" s="1019"/>
      <c r="AS68" s="1019"/>
      <c r="AT68" s="1019"/>
      <c r="AU68" s="1019">
        <v>0</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2"/>
      <c r="CH68" s="993"/>
      <c r="CI68" s="994"/>
      <c r="CJ68" s="994"/>
      <c r="CK68" s="994"/>
      <c r="CL68" s="995"/>
      <c r="CM68" s="993"/>
      <c r="CN68" s="994"/>
      <c r="CO68" s="994"/>
      <c r="CP68" s="994"/>
      <c r="CQ68" s="995"/>
      <c r="CR68" s="993"/>
      <c r="CS68" s="994"/>
      <c r="CT68" s="994"/>
      <c r="CU68" s="994"/>
      <c r="CV68" s="995"/>
      <c r="CW68" s="993"/>
      <c r="CX68" s="994"/>
      <c r="CY68" s="994"/>
      <c r="CZ68" s="994"/>
      <c r="DA68" s="995"/>
      <c r="DB68" s="993"/>
      <c r="DC68" s="994"/>
      <c r="DD68" s="994"/>
      <c r="DE68" s="994"/>
      <c r="DF68" s="995"/>
      <c r="DG68" s="993"/>
      <c r="DH68" s="994"/>
      <c r="DI68" s="994"/>
      <c r="DJ68" s="994"/>
      <c r="DK68" s="995"/>
      <c r="DL68" s="993"/>
      <c r="DM68" s="994"/>
      <c r="DN68" s="994"/>
      <c r="DO68" s="994"/>
      <c r="DP68" s="995"/>
      <c r="DQ68" s="993"/>
      <c r="DR68" s="994"/>
      <c r="DS68" s="994"/>
      <c r="DT68" s="994"/>
      <c r="DU68" s="995"/>
      <c r="DV68" s="981"/>
      <c r="DW68" s="982"/>
      <c r="DX68" s="982"/>
      <c r="DY68" s="982"/>
      <c r="DZ68" s="983"/>
      <c r="EA68" s="230"/>
    </row>
    <row r="69" spans="1:131" ht="26.25" customHeight="1" x14ac:dyDescent="0.15">
      <c r="A69" s="238">
        <v>2</v>
      </c>
      <c r="B69" s="1011" t="s">
        <v>546</v>
      </c>
      <c r="C69" s="1012"/>
      <c r="D69" s="1012"/>
      <c r="E69" s="1012"/>
      <c r="F69" s="1012"/>
      <c r="G69" s="1012"/>
      <c r="H69" s="1012"/>
      <c r="I69" s="1012"/>
      <c r="J69" s="1012"/>
      <c r="K69" s="1012"/>
      <c r="L69" s="1012"/>
      <c r="M69" s="1012"/>
      <c r="N69" s="1012"/>
      <c r="O69" s="1012"/>
      <c r="P69" s="1013"/>
      <c r="Q69" s="1014">
        <v>358</v>
      </c>
      <c r="R69" s="1008"/>
      <c r="S69" s="1008"/>
      <c r="T69" s="1008"/>
      <c r="U69" s="1008"/>
      <c r="V69" s="1008">
        <v>358</v>
      </c>
      <c r="W69" s="1008"/>
      <c r="X69" s="1008"/>
      <c r="Y69" s="1008"/>
      <c r="Z69" s="1008"/>
      <c r="AA69" s="1008">
        <v>0</v>
      </c>
      <c r="AB69" s="1008"/>
      <c r="AC69" s="1008"/>
      <c r="AD69" s="1008"/>
      <c r="AE69" s="1008"/>
      <c r="AF69" s="1008">
        <v>0</v>
      </c>
      <c r="AG69" s="1008"/>
      <c r="AH69" s="1008"/>
      <c r="AI69" s="1008"/>
      <c r="AJ69" s="1008"/>
      <c r="AK69" s="1008">
        <v>0</v>
      </c>
      <c r="AL69" s="1008"/>
      <c r="AM69" s="1008"/>
      <c r="AN69" s="1008"/>
      <c r="AO69" s="1008"/>
      <c r="AP69" s="1008">
        <v>0</v>
      </c>
      <c r="AQ69" s="1008"/>
      <c r="AR69" s="1008"/>
      <c r="AS69" s="1008"/>
      <c r="AT69" s="1008"/>
      <c r="AU69" s="1008">
        <v>0</v>
      </c>
      <c r="AV69" s="1008"/>
      <c r="AW69" s="1008"/>
      <c r="AX69" s="1008"/>
      <c r="AY69" s="1008"/>
      <c r="AZ69" s="1009"/>
      <c r="BA69" s="1009"/>
      <c r="BB69" s="1009"/>
      <c r="BC69" s="1009"/>
      <c r="BD69" s="1010"/>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2"/>
      <c r="CH69" s="993"/>
      <c r="CI69" s="994"/>
      <c r="CJ69" s="994"/>
      <c r="CK69" s="994"/>
      <c r="CL69" s="995"/>
      <c r="CM69" s="993"/>
      <c r="CN69" s="994"/>
      <c r="CO69" s="994"/>
      <c r="CP69" s="994"/>
      <c r="CQ69" s="995"/>
      <c r="CR69" s="993"/>
      <c r="CS69" s="994"/>
      <c r="CT69" s="994"/>
      <c r="CU69" s="994"/>
      <c r="CV69" s="995"/>
      <c r="CW69" s="993"/>
      <c r="CX69" s="994"/>
      <c r="CY69" s="994"/>
      <c r="CZ69" s="994"/>
      <c r="DA69" s="995"/>
      <c r="DB69" s="993"/>
      <c r="DC69" s="994"/>
      <c r="DD69" s="994"/>
      <c r="DE69" s="994"/>
      <c r="DF69" s="995"/>
      <c r="DG69" s="993"/>
      <c r="DH69" s="994"/>
      <c r="DI69" s="994"/>
      <c r="DJ69" s="994"/>
      <c r="DK69" s="995"/>
      <c r="DL69" s="993"/>
      <c r="DM69" s="994"/>
      <c r="DN69" s="994"/>
      <c r="DO69" s="994"/>
      <c r="DP69" s="995"/>
      <c r="DQ69" s="993"/>
      <c r="DR69" s="994"/>
      <c r="DS69" s="994"/>
      <c r="DT69" s="994"/>
      <c r="DU69" s="995"/>
      <c r="DV69" s="981"/>
      <c r="DW69" s="982"/>
      <c r="DX69" s="982"/>
      <c r="DY69" s="982"/>
      <c r="DZ69" s="983"/>
      <c r="EA69" s="230"/>
    </row>
    <row r="70" spans="1:131" ht="26.25" customHeight="1" x14ac:dyDescent="0.15">
      <c r="A70" s="238">
        <v>3</v>
      </c>
      <c r="B70" s="1011" t="s">
        <v>547</v>
      </c>
      <c r="C70" s="1012"/>
      <c r="D70" s="1012"/>
      <c r="E70" s="1012"/>
      <c r="F70" s="1012"/>
      <c r="G70" s="1012"/>
      <c r="H70" s="1012"/>
      <c r="I70" s="1012"/>
      <c r="J70" s="1012"/>
      <c r="K70" s="1012"/>
      <c r="L70" s="1012"/>
      <c r="M70" s="1012"/>
      <c r="N70" s="1012"/>
      <c r="O70" s="1012"/>
      <c r="P70" s="1013"/>
      <c r="Q70" s="1014">
        <v>772</v>
      </c>
      <c r="R70" s="1008"/>
      <c r="S70" s="1008"/>
      <c r="T70" s="1008"/>
      <c r="U70" s="1008"/>
      <c r="V70" s="1008">
        <v>766</v>
      </c>
      <c r="W70" s="1008"/>
      <c r="X70" s="1008"/>
      <c r="Y70" s="1008"/>
      <c r="Z70" s="1008"/>
      <c r="AA70" s="1008">
        <v>6</v>
      </c>
      <c r="AB70" s="1008"/>
      <c r="AC70" s="1008"/>
      <c r="AD70" s="1008"/>
      <c r="AE70" s="1008"/>
      <c r="AF70" s="1008">
        <v>6</v>
      </c>
      <c r="AG70" s="1008"/>
      <c r="AH70" s="1008"/>
      <c r="AI70" s="1008"/>
      <c r="AJ70" s="1008"/>
      <c r="AK70" s="1008">
        <v>0</v>
      </c>
      <c r="AL70" s="1008"/>
      <c r="AM70" s="1008"/>
      <c r="AN70" s="1008"/>
      <c r="AO70" s="1008"/>
      <c r="AP70" s="1008">
        <v>341</v>
      </c>
      <c r="AQ70" s="1008"/>
      <c r="AR70" s="1008"/>
      <c r="AS70" s="1008"/>
      <c r="AT70" s="1008"/>
      <c r="AU70" s="1008">
        <v>56</v>
      </c>
      <c r="AV70" s="1008"/>
      <c r="AW70" s="1008"/>
      <c r="AX70" s="1008"/>
      <c r="AY70" s="1008"/>
      <c r="AZ70" s="1009"/>
      <c r="BA70" s="1009"/>
      <c r="BB70" s="1009"/>
      <c r="BC70" s="1009"/>
      <c r="BD70" s="1010"/>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2"/>
      <c r="CH70" s="993"/>
      <c r="CI70" s="994"/>
      <c r="CJ70" s="994"/>
      <c r="CK70" s="994"/>
      <c r="CL70" s="995"/>
      <c r="CM70" s="993"/>
      <c r="CN70" s="994"/>
      <c r="CO70" s="994"/>
      <c r="CP70" s="994"/>
      <c r="CQ70" s="995"/>
      <c r="CR70" s="993"/>
      <c r="CS70" s="994"/>
      <c r="CT70" s="994"/>
      <c r="CU70" s="994"/>
      <c r="CV70" s="995"/>
      <c r="CW70" s="993"/>
      <c r="CX70" s="994"/>
      <c r="CY70" s="994"/>
      <c r="CZ70" s="994"/>
      <c r="DA70" s="995"/>
      <c r="DB70" s="993"/>
      <c r="DC70" s="994"/>
      <c r="DD70" s="994"/>
      <c r="DE70" s="994"/>
      <c r="DF70" s="995"/>
      <c r="DG70" s="993"/>
      <c r="DH70" s="994"/>
      <c r="DI70" s="994"/>
      <c r="DJ70" s="994"/>
      <c r="DK70" s="995"/>
      <c r="DL70" s="993"/>
      <c r="DM70" s="994"/>
      <c r="DN70" s="994"/>
      <c r="DO70" s="994"/>
      <c r="DP70" s="995"/>
      <c r="DQ70" s="993"/>
      <c r="DR70" s="994"/>
      <c r="DS70" s="994"/>
      <c r="DT70" s="994"/>
      <c r="DU70" s="995"/>
      <c r="DV70" s="981"/>
      <c r="DW70" s="982"/>
      <c r="DX70" s="982"/>
      <c r="DY70" s="982"/>
      <c r="DZ70" s="983"/>
      <c r="EA70" s="230"/>
    </row>
    <row r="71" spans="1:131" ht="26.25" customHeight="1" x14ac:dyDescent="0.15">
      <c r="A71" s="238">
        <v>4</v>
      </c>
      <c r="B71" s="1011" t="s">
        <v>548</v>
      </c>
      <c r="C71" s="1012"/>
      <c r="D71" s="1012"/>
      <c r="E71" s="1012"/>
      <c r="F71" s="1012"/>
      <c r="G71" s="1012"/>
      <c r="H71" s="1012"/>
      <c r="I71" s="1012"/>
      <c r="J71" s="1012"/>
      <c r="K71" s="1012"/>
      <c r="L71" s="1012"/>
      <c r="M71" s="1012"/>
      <c r="N71" s="1012"/>
      <c r="O71" s="1012"/>
      <c r="P71" s="1013"/>
      <c r="Q71" s="1014">
        <v>66</v>
      </c>
      <c r="R71" s="1008"/>
      <c r="S71" s="1008"/>
      <c r="T71" s="1008"/>
      <c r="U71" s="1008"/>
      <c r="V71" s="1008">
        <v>25</v>
      </c>
      <c r="W71" s="1008"/>
      <c r="X71" s="1008"/>
      <c r="Y71" s="1008"/>
      <c r="Z71" s="1008"/>
      <c r="AA71" s="1008">
        <v>41</v>
      </c>
      <c r="AB71" s="1008"/>
      <c r="AC71" s="1008"/>
      <c r="AD71" s="1008"/>
      <c r="AE71" s="1008"/>
      <c r="AF71" s="1008">
        <v>41</v>
      </c>
      <c r="AG71" s="1008"/>
      <c r="AH71" s="1008"/>
      <c r="AI71" s="1008"/>
      <c r="AJ71" s="1008"/>
      <c r="AK71" s="1008">
        <v>5</v>
      </c>
      <c r="AL71" s="1008"/>
      <c r="AM71" s="1008"/>
      <c r="AN71" s="1008"/>
      <c r="AO71" s="1008"/>
      <c r="AP71" s="1008">
        <v>0</v>
      </c>
      <c r="AQ71" s="1008"/>
      <c r="AR71" s="1008"/>
      <c r="AS71" s="1008"/>
      <c r="AT71" s="1008"/>
      <c r="AU71" s="1008">
        <v>0</v>
      </c>
      <c r="AV71" s="1008"/>
      <c r="AW71" s="1008"/>
      <c r="AX71" s="1008"/>
      <c r="AY71" s="1008"/>
      <c r="AZ71" s="1009"/>
      <c r="BA71" s="1009"/>
      <c r="BB71" s="1009"/>
      <c r="BC71" s="1009"/>
      <c r="BD71" s="1010"/>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2"/>
      <c r="CH71" s="993"/>
      <c r="CI71" s="994"/>
      <c r="CJ71" s="994"/>
      <c r="CK71" s="994"/>
      <c r="CL71" s="995"/>
      <c r="CM71" s="993"/>
      <c r="CN71" s="994"/>
      <c r="CO71" s="994"/>
      <c r="CP71" s="994"/>
      <c r="CQ71" s="995"/>
      <c r="CR71" s="993"/>
      <c r="CS71" s="994"/>
      <c r="CT71" s="994"/>
      <c r="CU71" s="994"/>
      <c r="CV71" s="995"/>
      <c r="CW71" s="993"/>
      <c r="CX71" s="994"/>
      <c r="CY71" s="994"/>
      <c r="CZ71" s="994"/>
      <c r="DA71" s="995"/>
      <c r="DB71" s="993"/>
      <c r="DC71" s="994"/>
      <c r="DD71" s="994"/>
      <c r="DE71" s="994"/>
      <c r="DF71" s="995"/>
      <c r="DG71" s="993"/>
      <c r="DH71" s="994"/>
      <c r="DI71" s="994"/>
      <c r="DJ71" s="994"/>
      <c r="DK71" s="995"/>
      <c r="DL71" s="993"/>
      <c r="DM71" s="994"/>
      <c r="DN71" s="994"/>
      <c r="DO71" s="994"/>
      <c r="DP71" s="995"/>
      <c r="DQ71" s="993"/>
      <c r="DR71" s="994"/>
      <c r="DS71" s="994"/>
      <c r="DT71" s="994"/>
      <c r="DU71" s="995"/>
      <c r="DV71" s="981"/>
      <c r="DW71" s="982"/>
      <c r="DX71" s="982"/>
      <c r="DY71" s="982"/>
      <c r="DZ71" s="983"/>
      <c r="EA71" s="230"/>
    </row>
    <row r="72" spans="1:131" ht="26.25" customHeight="1" x14ac:dyDescent="0.15">
      <c r="A72" s="238">
        <v>5</v>
      </c>
      <c r="B72" s="1011" t="s">
        <v>549</v>
      </c>
      <c r="C72" s="1012"/>
      <c r="D72" s="1012"/>
      <c r="E72" s="1012"/>
      <c r="F72" s="1012"/>
      <c r="G72" s="1012"/>
      <c r="H72" s="1012"/>
      <c r="I72" s="1012"/>
      <c r="J72" s="1012"/>
      <c r="K72" s="1012"/>
      <c r="L72" s="1012"/>
      <c r="M72" s="1012"/>
      <c r="N72" s="1012"/>
      <c r="O72" s="1012"/>
      <c r="P72" s="1013"/>
      <c r="Q72" s="1014">
        <v>831</v>
      </c>
      <c r="R72" s="1008"/>
      <c r="S72" s="1008"/>
      <c r="T72" s="1008"/>
      <c r="U72" s="1008"/>
      <c r="V72" s="1008">
        <v>831</v>
      </c>
      <c r="W72" s="1008"/>
      <c r="X72" s="1008"/>
      <c r="Y72" s="1008"/>
      <c r="Z72" s="1008"/>
      <c r="AA72" s="1008">
        <v>0</v>
      </c>
      <c r="AB72" s="1008"/>
      <c r="AC72" s="1008"/>
      <c r="AD72" s="1008"/>
      <c r="AE72" s="1008"/>
      <c r="AF72" s="1008">
        <v>0</v>
      </c>
      <c r="AG72" s="1008"/>
      <c r="AH72" s="1008"/>
      <c r="AI72" s="1008"/>
      <c r="AJ72" s="1008"/>
      <c r="AK72" s="1008">
        <v>0</v>
      </c>
      <c r="AL72" s="1008"/>
      <c r="AM72" s="1008"/>
      <c r="AN72" s="1008"/>
      <c r="AO72" s="1008"/>
      <c r="AP72" s="1008">
        <v>545</v>
      </c>
      <c r="AQ72" s="1008"/>
      <c r="AR72" s="1008"/>
      <c r="AS72" s="1008"/>
      <c r="AT72" s="1008"/>
      <c r="AU72" s="1008">
        <v>39</v>
      </c>
      <c r="AV72" s="1008"/>
      <c r="AW72" s="1008"/>
      <c r="AX72" s="1008"/>
      <c r="AY72" s="1008"/>
      <c r="AZ72" s="1009"/>
      <c r="BA72" s="1009"/>
      <c r="BB72" s="1009"/>
      <c r="BC72" s="1009"/>
      <c r="BD72" s="1010"/>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2"/>
      <c r="CH72" s="993"/>
      <c r="CI72" s="994"/>
      <c r="CJ72" s="994"/>
      <c r="CK72" s="994"/>
      <c r="CL72" s="995"/>
      <c r="CM72" s="993"/>
      <c r="CN72" s="994"/>
      <c r="CO72" s="994"/>
      <c r="CP72" s="994"/>
      <c r="CQ72" s="995"/>
      <c r="CR72" s="993"/>
      <c r="CS72" s="994"/>
      <c r="CT72" s="994"/>
      <c r="CU72" s="994"/>
      <c r="CV72" s="995"/>
      <c r="CW72" s="993"/>
      <c r="CX72" s="994"/>
      <c r="CY72" s="994"/>
      <c r="CZ72" s="994"/>
      <c r="DA72" s="995"/>
      <c r="DB72" s="993"/>
      <c r="DC72" s="994"/>
      <c r="DD72" s="994"/>
      <c r="DE72" s="994"/>
      <c r="DF72" s="995"/>
      <c r="DG72" s="993"/>
      <c r="DH72" s="994"/>
      <c r="DI72" s="994"/>
      <c r="DJ72" s="994"/>
      <c r="DK72" s="995"/>
      <c r="DL72" s="993"/>
      <c r="DM72" s="994"/>
      <c r="DN72" s="994"/>
      <c r="DO72" s="994"/>
      <c r="DP72" s="995"/>
      <c r="DQ72" s="993"/>
      <c r="DR72" s="994"/>
      <c r="DS72" s="994"/>
      <c r="DT72" s="994"/>
      <c r="DU72" s="995"/>
      <c r="DV72" s="981"/>
      <c r="DW72" s="982"/>
      <c r="DX72" s="982"/>
      <c r="DY72" s="982"/>
      <c r="DZ72" s="983"/>
      <c r="EA72" s="230"/>
    </row>
    <row r="73" spans="1:131" ht="26.25" customHeight="1" x14ac:dyDescent="0.15">
      <c r="A73" s="238">
        <v>6</v>
      </c>
      <c r="B73" s="1011" t="s">
        <v>550</v>
      </c>
      <c r="C73" s="1012"/>
      <c r="D73" s="1012"/>
      <c r="E73" s="1012"/>
      <c r="F73" s="1012"/>
      <c r="G73" s="1012"/>
      <c r="H73" s="1012"/>
      <c r="I73" s="1012"/>
      <c r="J73" s="1012"/>
      <c r="K73" s="1012"/>
      <c r="L73" s="1012"/>
      <c r="M73" s="1012"/>
      <c r="N73" s="1012"/>
      <c r="O73" s="1012"/>
      <c r="P73" s="1013"/>
      <c r="Q73" s="1014">
        <v>1565</v>
      </c>
      <c r="R73" s="1008"/>
      <c r="S73" s="1008"/>
      <c r="T73" s="1008"/>
      <c r="U73" s="1008"/>
      <c r="V73" s="1008">
        <v>1451</v>
      </c>
      <c r="W73" s="1008"/>
      <c r="X73" s="1008"/>
      <c r="Y73" s="1008"/>
      <c r="Z73" s="1008"/>
      <c r="AA73" s="1008">
        <v>114</v>
      </c>
      <c r="AB73" s="1008"/>
      <c r="AC73" s="1008"/>
      <c r="AD73" s="1008"/>
      <c r="AE73" s="1008"/>
      <c r="AF73" s="1008">
        <v>114</v>
      </c>
      <c r="AG73" s="1008"/>
      <c r="AH73" s="1008"/>
      <c r="AI73" s="1008"/>
      <c r="AJ73" s="1008"/>
      <c r="AK73" s="1008">
        <v>0</v>
      </c>
      <c r="AL73" s="1008"/>
      <c r="AM73" s="1008"/>
      <c r="AN73" s="1008"/>
      <c r="AO73" s="1008"/>
      <c r="AP73" s="1008">
        <v>4431</v>
      </c>
      <c r="AQ73" s="1008"/>
      <c r="AR73" s="1008"/>
      <c r="AS73" s="1008"/>
      <c r="AT73" s="1008"/>
      <c r="AU73" s="1008">
        <v>6</v>
      </c>
      <c r="AV73" s="1008"/>
      <c r="AW73" s="1008"/>
      <c r="AX73" s="1008"/>
      <c r="AY73" s="1008"/>
      <c r="AZ73" s="1009"/>
      <c r="BA73" s="1009"/>
      <c r="BB73" s="1009"/>
      <c r="BC73" s="1009"/>
      <c r="BD73" s="1010"/>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2"/>
      <c r="CH73" s="993"/>
      <c r="CI73" s="994"/>
      <c r="CJ73" s="994"/>
      <c r="CK73" s="994"/>
      <c r="CL73" s="995"/>
      <c r="CM73" s="993"/>
      <c r="CN73" s="994"/>
      <c r="CO73" s="994"/>
      <c r="CP73" s="994"/>
      <c r="CQ73" s="995"/>
      <c r="CR73" s="993"/>
      <c r="CS73" s="994"/>
      <c r="CT73" s="994"/>
      <c r="CU73" s="994"/>
      <c r="CV73" s="995"/>
      <c r="CW73" s="993"/>
      <c r="CX73" s="994"/>
      <c r="CY73" s="994"/>
      <c r="CZ73" s="994"/>
      <c r="DA73" s="995"/>
      <c r="DB73" s="993"/>
      <c r="DC73" s="994"/>
      <c r="DD73" s="994"/>
      <c r="DE73" s="994"/>
      <c r="DF73" s="995"/>
      <c r="DG73" s="993"/>
      <c r="DH73" s="994"/>
      <c r="DI73" s="994"/>
      <c r="DJ73" s="994"/>
      <c r="DK73" s="995"/>
      <c r="DL73" s="993"/>
      <c r="DM73" s="994"/>
      <c r="DN73" s="994"/>
      <c r="DO73" s="994"/>
      <c r="DP73" s="995"/>
      <c r="DQ73" s="993"/>
      <c r="DR73" s="994"/>
      <c r="DS73" s="994"/>
      <c r="DT73" s="994"/>
      <c r="DU73" s="995"/>
      <c r="DV73" s="981"/>
      <c r="DW73" s="982"/>
      <c r="DX73" s="982"/>
      <c r="DY73" s="982"/>
      <c r="DZ73" s="983"/>
      <c r="EA73" s="230"/>
    </row>
    <row r="74" spans="1:131" ht="26.25" customHeight="1" x14ac:dyDescent="0.15">
      <c r="A74" s="238">
        <v>7</v>
      </c>
      <c r="B74" s="1011" t="s">
        <v>551</v>
      </c>
      <c r="C74" s="1012"/>
      <c r="D74" s="1012"/>
      <c r="E74" s="1012"/>
      <c r="F74" s="1012"/>
      <c r="G74" s="1012"/>
      <c r="H74" s="1012"/>
      <c r="I74" s="1012"/>
      <c r="J74" s="1012"/>
      <c r="K74" s="1012"/>
      <c r="L74" s="1012"/>
      <c r="M74" s="1012"/>
      <c r="N74" s="1012"/>
      <c r="O74" s="1012"/>
      <c r="P74" s="1013"/>
      <c r="Q74" s="1014">
        <v>573</v>
      </c>
      <c r="R74" s="1008"/>
      <c r="S74" s="1008"/>
      <c r="T74" s="1008"/>
      <c r="U74" s="1008"/>
      <c r="V74" s="1008">
        <v>578</v>
      </c>
      <c r="W74" s="1008"/>
      <c r="X74" s="1008"/>
      <c r="Y74" s="1008"/>
      <c r="Z74" s="1008"/>
      <c r="AA74" s="1008">
        <v>-5</v>
      </c>
      <c r="AB74" s="1008"/>
      <c r="AC74" s="1008"/>
      <c r="AD74" s="1008"/>
      <c r="AE74" s="1008"/>
      <c r="AF74" s="1008">
        <v>-5</v>
      </c>
      <c r="AG74" s="1008"/>
      <c r="AH74" s="1008"/>
      <c r="AI74" s="1008"/>
      <c r="AJ74" s="1008"/>
      <c r="AK74" s="1008">
        <v>0</v>
      </c>
      <c r="AL74" s="1008"/>
      <c r="AM74" s="1008"/>
      <c r="AN74" s="1008"/>
      <c r="AO74" s="1008"/>
      <c r="AP74" s="1008">
        <v>0</v>
      </c>
      <c r="AQ74" s="1008"/>
      <c r="AR74" s="1008"/>
      <c r="AS74" s="1008"/>
      <c r="AT74" s="1008"/>
      <c r="AU74" s="1008">
        <v>0</v>
      </c>
      <c r="AV74" s="1008"/>
      <c r="AW74" s="1008"/>
      <c r="AX74" s="1008"/>
      <c r="AY74" s="1008"/>
      <c r="AZ74" s="1009"/>
      <c r="BA74" s="1009"/>
      <c r="BB74" s="1009"/>
      <c r="BC74" s="1009"/>
      <c r="BD74" s="1010"/>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2"/>
      <c r="CH74" s="993"/>
      <c r="CI74" s="994"/>
      <c r="CJ74" s="994"/>
      <c r="CK74" s="994"/>
      <c r="CL74" s="995"/>
      <c r="CM74" s="993"/>
      <c r="CN74" s="994"/>
      <c r="CO74" s="994"/>
      <c r="CP74" s="994"/>
      <c r="CQ74" s="995"/>
      <c r="CR74" s="993"/>
      <c r="CS74" s="994"/>
      <c r="CT74" s="994"/>
      <c r="CU74" s="994"/>
      <c r="CV74" s="995"/>
      <c r="CW74" s="993"/>
      <c r="CX74" s="994"/>
      <c r="CY74" s="994"/>
      <c r="CZ74" s="994"/>
      <c r="DA74" s="995"/>
      <c r="DB74" s="993"/>
      <c r="DC74" s="994"/>
      <c r="DD74" s="994"/>
      <c r="DE74" s="994"/>
      <c r="DF74" s="995"/>
      <c r="DG74" s="993"/>
      <c r="DH74" s="994"/>
      <c r="DI74" s="994"/>
      <c r="DJ74" s="994"/>
      <c r="DK74" s="995"/>
      <c r="DL74" s="993"/>
      <c r="DM74" s="994"/>
      <c r="DN74" s="994"/>
      <c r="DO74" s="994"/>
      <c r="DP74" s="995"/>
      <c r="DQ74" s="993"/>
      <c r="DR74" s="994"/>
      <c r="DS74" s="994"/>
      <c r="DT74" s="994"/>
      <c r="DU74" s="995"/>
      <c r="DV74" s="981"/>
      <c r="DW74" s="982"/>
      <c r="DX74" s="982"/>
      <c r="DY74" s="982"/>
      <c r="DZ74" s="983"/>
      <c r="EA74" s="230"/>
    </row>
    <row r="75" spans="1:131" ht="26.25" customHeight="1" x14ac:dyDescent="0.15">
      <c r="A75" s="238">
        <v>8</v>
      </c>
      <c r="B75" s="1011"/>
      <c r="C75" s="1012"/>
      <c r="D75" s="1012"/>
      <c r="E75" s="1012"/>
      <c r="F75" s="1012"/>
      <c r="G75" s="1012"/>
      <c r="H75" s="1012"/>
      <c r="I75" s="1012"/>
      <c r="J75" s="1012"/>
      <c r="K75" s="1012"/>
      <c r="L75" s="1012"/>
      <c r="M75" s="1012"/>
      <c r="N75" s="1012"/>
      <c r="O75" s="1012"/>
      <c r="P75" s="1013"/>
      <c r="Q75" s="1015"/>
      <c r="R75" s="1016"/>
      <c r="S75" s="1016"/>
      <c r="T75" s="1016"/>
      <c r="U75" s="1017"/>
      <c r="V75" s="1018"/>
      <c r="W75" s="1016"/>
      <c r="X75" s="1016"/>
      <c r="Y75" s="1016"/>
      <c r="Z75" s="1017"/>
      <c r="AA75" s="1018"/>
      <c r="AB75" s="1016"/>
      <c r="AC75" s="1016"/>
      <c r="AD75" s="1016"/>
      <c r="AE75" s="1017"/>
      <c r="AF75" s="1018"/>
      <c r="AG75" s="1016"/>
      <c r="AH75" s="1016"/>
      <c r="AI75" s="1016"/>
      <c r="AJ75" s="1017"/>
      <c r="AK75" s="1018"/>
      <c r="AL75" s="1016"/>
      <c r="AM75" s="1016"/>
      <c r="AN75" s="1016"/>
      <c r="AO75" s="1017"/>
      <c r="AP75" s="1018"/>
      <c r="AQ75" s="1016"/>
      <c r="AR75" s="1016"/>
      <c r="AS75" s="1016"/>
      <c r="AT75" s="1017"/>
      <c r="AU75" s="1018"/>
      <c r="AV75" s="1016"/>
      <c r="AW75" s="1016"/>
      <c r="AX75" s="1016"/>
      <c r="AY75" s="1017"/>
      <c r="AZ75" s="1009"/>
      <c r="BA75" s="1009"/>
      <c r="BB75" s="1009"/>
      <c r="BC75" s="1009"/>
      <c r="BD75" s="1010"/>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2"/>
      <c r="CH75" s="993"/>
      <c r="CI75" s="994"/>
      <c r="CJ75" s="994"/>
      <c r="CK75" s="994"/>
      <c r="CL75" s="995"/>
      <c r="CM75" s="993"/>
      <c r="CN75" s="994"/>
      <c r="CO75" s="994"/>
      <c r="CP75" s="994"/>
      <c r="CQ75" s="995"/>
      <c r="CR75" s="993"/>
      <c r="CS75" s="994"/>
      <c r="CT75" s="994"/>
      <c r="CU75" s="994"/>
      <c r="CV75" s="995"/>
      <c r="CW75" s="993"/>
      <c r="CX75" s="994"/>
      <c r="CY75" s="994"/>
      <c r="CZ75" s="994"/>
      <c r="DA75" s="995"/>
      <c r="DB75" s="993"/>
      <c r="DC75" s="994"/>
      <c r="DD75" s="994"/>
      <c r="DE75" s="994"/>
      <c r="DF75" s="995"/>
      <c r="DG75" s="993"/>
      <c r="DH75" s="994"/>
      <c r="DI75" s="994"/>
      <c r="DJ75" s="994"/>
      <c r="DK75" s="995"/>
      <c r="DL75" s="993"/>
      <c r="DM75" s="994"/>
      <c r="DN75" s="994"/>
      <c r="DO75" s="994"/>
      <c r="DP75" s="995"/>
      <c r="DQ75" s="993"/>
      <c r="DR75" s="994"/>
      <c r="DS75" s="994"/>
      <c r="DT75" s="994"/>
      <c r="DU75" s="995"/>
      <c r="DV75" s="981"/>
      <c r="DW75" s="982"/>
      <c r="DX75" s="982"/>
      <c r="DY75" s="982"/>
      <c r="DZ75" s="983"/>
      <c r="EA75" s="230"/>
    </row>
    <row r="76" spans="1:131" ht="26.25" customHeight="1" x14ac:dyDescent="0.15">
      <c r="A76" s="238">
        <v>9</v>
      </c>
      <c r="B76" s="1011"/>
      <c r="C76" s="1012"/>
      <c r="D76" s="1012"/>
      <c r="E76" s="1012"/>
      <c r="F76" s="1012"/>
      <c r="G76" s="1012"/>
      <c r="H76" s="1012"/>
      <c r="I76" s="1012"/>
      <c r="J76" s="1012"/>
      <c r="K76" s="1012"/>
      <c r="L76" s="1012"/>
      <c r="M76" s="1012"/>
      <c r="N76" s="1012"/>
      <c r="O76" s="1012"/>
      <c r="P76" s="1013"/>
      <c r="Q76" s="1015"/>
      <c r="R76" s="1016"/>
      <c r="S76" s="1016"/>
      <c r="T76" s="1016"/>
      <c r="U76" s="1017"/>
      <c r="V76" s="1018"/>
      <c r="W76" s="1016"/>
      <c r="X76" s="1016"/>
      <c r="Y76" s="1016"/>
      <c r="Z76" s="1017"/>
      <c r="AA76" s="1018"/>
      <c r="AB76" s="1016"/>
      <c r="AC76" s="1016"/>
      <c r="AD76" s="1016"/>
      <c r="AE76" s="1017"/>
      <c r="AF76" s="1018"/>
      <c r="AG76" s="1016"/>
      <c r="AH76" s="1016"/>
      <c r="AI76" s="1016"/>
      <c r="AJ76" s="1017"/>
      <c r="AK76" s="1018"/>
      <c r="AL76" s="1016"/>
      <c r="AM76" s="1016"/>
      <c r="AN76" s="1016"/>
      <c r="AO76" s="1017"/>
      <c r="AP76" s="1018"/>
      <c r="AQ76" s="1016"/>
      <c r="AR76" s="1016"/>
      <c r="AS76" s="1016"/>
      <c r="AT76" s="1017"/>
      <c r="AU76" s="1018"/>
      <c r="AV76" s="1016"/>
      <c r="AW76" s="1016"/>
      <c r="AX76" s="1016"/>
      <c r="AY76" s="1017"/>
      <c r="AZ76" s="1009"/>
      <c r="BA76" s="1009"/>
      <c r="BB76" s="1009"/>
      <c r="BC76" s="1009"/>
      <c r="BD76" s="1010"/>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2"/>
      <c r="CH76" s="993"/>
      <c r="CI76" s="994"/>
      <c r="CJ76" s="994"/>
      <c r="CK76" s="994"/>
      <c r="CL76" s="995"/>
      <c r="CM76" s="993"/>
      <c r="CN76" s="994"/>
      <c r="CO76" s="994"/>
      <c r="CP76" s="994"/>
      <c r="CQ76" s="995"/>
      <c r="CR76" s="993"/>
      <c r="CS76" s="994"/>
      <c r="CT76" s="994"/>
      <c r="CU76" s="994"/>
      <c r="CV76" s="995"/>
      <c r="CW76" s="993"/>
      <c r="CX76" s="994"/>
      <c r="CY76" s="994"/>
      <c r="CZ76" s="994"/>
      <c r="DA76" s="995"/>
      <c r="DB76" s="993"/>
      <c r="DC76" s="994"/>
      <c r="DD76" s="994"/>
      <c r="DE76" s="994"/>
      <c r="DF76" s="995"/>
      <c r="DG76" s="993"/>
      <c r="DH76" s="994"/>
      <c r="DI76" s="994"/>
      <c r="DJ76" s="994"/>
      <c r="DK76" s="995"/>
      <c r="DL76" s="993"/>
      <c r="DM76" s="994"/>
      <c r="DN76" s="994"/>
      <c r="DO76" s="994"/>
      <c r="DP76" s="995"/>
      <c r="DQ76" s="993"/>
      <c r="DR76" s="994"/>
      <c r="DS76" s="994"/>
      <c r="DT76" s="994"/>
      <c r="DU76" s="995"/>
      <c r="DV76" s="981"/>
      <c r="DW76" s="982"/>
      <c r="DX76" s="982"/>
      <c r="DY76" s="982"/>
      <c r="DZ76" s="983"/>
      <c r="EA76" s="230"/>
    </row>
    <row r="77" spans="1:131" ht="26.25" customHeight="1" x14ac:dyDescent="0.15">
      <c r="A77" s="238">
        <v>10</v>
      </c>
      <c r="B77" s="1011"/>
      <c r="C77" s="1012"/>
      <c r="D77" s="1012"/>
      <c r="E77" s="1012"/>
      <c r="F77" s="1012"/>
      <c r="G77" s="1012"/>
      <c r="H77" s="1012"/>
      <c r="I77" s="1012"/>
      <c r="J77" s="1012"/>
      <c r="K77" s="1012"/>
      <c r="L77" s="1012"/>
      <c r="M77" s="1012"/>
      <c r="N77" s="1012"/>
      <c r="O77" s="1012"/>
      <c r="P77" s="1013"/>
      <c r="Q77" s="1015"/>
      <c r="R77" s="1016"/>
      <c r="S77" s="1016"/>
      <c r="T77" s="1016"/>
      <c r="U77" s="1017"/>
      <c r="V77" s="1018"/>
      <c r="W77" s="1016"/>
      <c r="X77" s="1016"/>
      <c r="Y77" s="1016"/>
      <c r="Z77" s="1017"/>
      <c r="AA77" s="1018"/>
      <c r="AB77" s="1016"/>
      <c r="AC77" s="1016"/>
      <c r="AD77" s="1016"/>
      <c r="AE77" s="1017"/>
      <c r="AF77" s="1018"/>
      <c r="AG77" s="1016"/>
      <c r="AH77" s="1016"/>
      <c r="AI77" s="1016"/>
      <c r="AJ77" s="1017"/>
      <c r="AK77" s="1018"/>
      <c r="AL77" s="1016"/>
      <c r="AM77" s="1016"/>
      <c r="AN77" s="1016"/>
      <c r="AO77" s="1017"/>
      <c r="AP77" s="1018"/>
      <c r="AQ77" s="1016"/>
      <c r="AR77" s="1016"/>
      <c r="AS77" s="1016"/>
      <c r="AT77" s="1017"/>
      <c r="AU77" s="1018"/>
      <c r="AV77" s="1016"/>
      <c r="AW77" s="1016"/>
      <c r="AX77" s="1016"/>
      <c r="AY77" s="1017"/>
      <c r="AZ77" s="1009"/>
      <c r="BA77" s="1009"/>
      <c r="BB77" s="1009"/>
      <c r="BC77" s="1009"/>
      <c r="BD77" s="1010"/>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2"/>
      <c r="CH77" s="993"/>
      <c r="CI77" s="994"/>
      <c r="CJ77" s="994"/>
      <c r="CK77" s="994"/>
      <c r="CL77" s="995"/>
      <c r="CM77" s="993"/>
      <c r="CN77" s="994"/>
      <c r="CO77" s="994"/>
      <c r="CP77" s="994"/>
      <c r="CQ77" s="995"/>
      <c r="CR77" s="993"/>
      <c r="CS77" s="994"/>
      <c r="CT77" s="994"/>
      <c r="CU77" s="994"/>
      <c r="CV77" s="995"/>
      <c r="CW77" s="993"/>
      <c r="CX77" s="994"/>
      <c r="CY77" s="994"/>
      <c r="CZ77" s="994"/>
      <c r="DA77" s="995"/>
      <c r="DB77" s="993"/>
      <c r="DC77" s="994"/>
      <c r="DD77" s="994"/>
      <c r="DE77" s="994"/>
      <c r="DF77" s="995"/>
      <c r="DG77" s="993"/>
      <c r="DH77" s="994"/>
      <c r="DI77" s="994"/>
      <c r="DJ77" s="994"/>
      <c r="DK77" s="995"/>
      <c r="DL77" s="993"/>
      <c r="DM77" s="994"/>
      <c r="DN77" s="994"/>
      <c r="DO77" s="994"/>
      <c r="DP77" s="995"/>
      <c r="DQ77" s="993"/>
      <c r="DR77" s="994"/>
      <c r="DS77" s="994"/>
      <c r="DT77" s="994"/>
      <c r="DU77" s="995"/>
      <c r="DV77" s="981"/>
      <c r="DW77" s="982"/>
      <c r="DX77" s="982"/>
      <c r="DY77" s="982"/>
      <c r="DZ77" s="983"/>
      <c r="EA77" s="230"/>
    </row>
    <row r="78" spans="1:131" ht="26.25" customHeight="1" x14ac:dyDescent="0.15">
      <c r="A78" s="238">
        <v>11</v>
      </c>
      <c r="B78" s="1011"/>
      <c r="C78" s="1012"/>
      <c r="D78" s="1012"/>
      <c r="E78" s="1012"/>
      <c r="F78" s="1012"/>
      <c r="G78" s="1012"/>
      <c r="H78" s="1012"/>
      <c r="I78" s="1012"/>
      <c r="J78" s="1012"/>
      <c r="K78" s="1012"/>
      <c r="L78" s="1012"/>
      <c r="M78" s="1012"/>
      <c r="N78" s="1012"/>
      <c r="O78" s="1012"/>
      <c r="P78" s="1013"/>
      <c r="Q78" s="1014"/>
      <c r="R78" s="1008"/>
      <c r="S78" s="1008"/>
      <c r="T78" s="1008"/>
      <c r="U78" s="1008"/>
      <c r="V78" s="1008"/>
      <c r="W78" s="1008"/>
      <c r="X78" s="1008"/>
      <c r="Y78" s="1008"/>
      <c r="Z78" s="1008"/>
      <c r="AA78" s="1008"/>
      <c r="AB78" s="1008"/>
      <c r="AC78" s="1008"/>
      <c r="AD78" s="1008"/>
      <c r="AE78" s="1008"/>
      <c r="AF78" s="1008"/>
      <c r="AG78" s="1008"/>
      <c r="AH78" s="1008"/>
      <c r="AI78" s="1008"/>
      <c r="AJ78" s="1008"/>
      <c r="AK78" s="1008"/>
      <c r="AL78" s="1008"/>
      <c r="AM78" s="1008"/>
      <c r="AN78" s="1008"/>
      <c r="AO78" s="1008"/>
      <c r="AP78" s="1008"/>
      <c r="AQ78" s="1008"/>
      <c r="AR78" s="1008"/>
      <c r="AS78" s="1008"/>
      <c r="AT78" s="1008"/>
      <c r="AU78" s="1008"/>
      <c r="AV78" s="1008"/>
      <c r="AW78" s="1008"/>
      <c r="AX78" s="1008"/>
      <c r="AY78" s="1008"/>
      <c r="AZ78" s="1009"/>
      <c r="BA78" s="1009"/>
      <c r="BB78" s="1009"/>
      <c r="BC78" s="1009"/>
      <c r="BD78" s="1010"/>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2"/>
      <c r="CH78" s="993"/>
      <c r="CI78" s="994"/>
      <c r="CJ78" s="994"/>
      <c r="CK78" s="994"/>
      <c r="CL78" s="995"/>
      <c r="CM78" s="993"/>
      <c r="CN78" s="994"/>
      <c r="CO78" s="994"/>
      <c r="CP78" s="994"/>
      <c r="CQ78" s="995"/>
      <c r="CR78" s="993"/>
      <c r="CS78" s="994"/>
      <c r="CT78" s="994"/>
      <c r="CU78" s="994"/>
      <c r="CV78" s="995"/>
      <c r="CW78" s="993"/>
      <c r="CX78" s="994"/>
      <c r="CY78" s="994"/>
      <c r="CZ78" s="994"/>
      <c r="DA78" s="995"/>
      <c r="DB78" s="993"/>
      <c r="DC78" s="994"/>
      <c r="DD78" s="994"/>
      <c r="DE78" s="994"/>
      <c r="DF78" s="995"/>
      <c r="DG78" s="993"/>
      <c r="DH78" s="994"/>
      <c r="DI78" s="994"/>
      <c r="DJ78" s="994"/>
      <c r="DK78" s="995"/>
      <c r="DL78" s="993"/>
      <c r="DM78" s="994"/>
      <c r="DN78" s="994"/>
      <c r="DO78" s="994"/>
      <c r="DP78" s="995"/>
      <c r="DQ78" s="993"/>
      <c r="DR78" s="994"/>
      <c r="DS78" s="994"/>
      <c r="DT78" s="994"/>
      <c r="DU78" s="995"/>
      <c r="DV78" s="981"/>
      <c r="DW78" s="982"/>
      <c r="DX78" s="982"/>
      <c r="DY78" s="982"/>
      <c r="DZ78" s="983"/>
      <c r="EA78" s="230"/>
    </row>
    <row r="79" spans="1:131" ht="26.25" customHeight="1" x14ac:dyDescent="0.15">
      <c r="A79" s="238">
        <v>12</v>
      </c>
      <c r="B79" s="1011"/>
      <c r="C79" s="1012"/>
      <c r="D79" s="1012"/>
      <c r="E79" s="1012"/>
      <c r="F79" s="1012"/>
      <c r="G79" s="1012"/>
      <c r="H79" s="1012"/>
      <c r="I79" s="1012"/>
      <c r="J79" s="1012"/>
      <c r="K79" s="1012"/>
      <c r="L79" s="1012"/>
      <c r="M79" s="1012"/>
      <c r="N79" s="1012"/>
      <c r="O79" s="1012"/>
      <c r="P79" s="1013"/>
      <c r="Q79" s="1014"/>
      <c r="R79" s="1008"/>
      <c r="S79" s="1008"/>
      <c r="T79" s="1008"/>
      <c r="U79" s="1008"/>
      <c r="V79" s="1008"/>
      <c r="W79" s="1008"/>
      <c r="X79" s="1008"/>
      <c r="Y79" s="1008"/>
      <c r="Z79" s="1008"/>
      <c r="AA79" s="1008"/>
      <c r="AB79" s="1008"/>
      <c r="AC79" s="1008"/>
      <c r="AD79" s="1008"/>
      <c r="AE79" s="1008"/>
      <c r="AF79" s="1008"/>
      <c r="AG79" s="1008"/>
      <c r="AH79" s="1008"/>
      <c r="AI79" s="1008"/>
      <c r="AJ79" s="1008"/>
      <c r="AK79" s="1008"/>
      <c r="AL79" s="1008"/>
      <c r="AM79" s="1008"/>
      <c r="AN79" s="1008"/>
      <c r="AO79" s="1008"/>
      <c r="AP79" s="1008"/>
      <c r="AQ79" s="1008"/>
      <c r="AR79" s="1008"/>
      <c r="AS79" s="1008"/>
      <c r="AT79" s="1008"/>
      <c r="AU79" s="1008"/>
      <c r="AV79" s="1008"/>
      <c r="AW79" s="1008"/>
      <c r="AX79" s="1008"/>
      <c r="AY79" s="1008"/>
      <c r="AZ79" s="1009"/>
      <c r="BA79" s="1009"/>
      <c r="BB79" s="1009"/>
      <c r="BC79" s="1009"/>
      <c r="BD79" s="1010"/>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2"/>
      <c r="CH79" s="993"/>
      <c r="CI79" s="994"/>
      <c r="CJ79" s="994"/>
      <c r="CK79" s="994"/>
      <c r="CL79" s="995"/>
      <c r="CM79" s="993"/>
      <c r="CN79" s="994"/>
      <c r="CO79" s="994"/>
      <c r="CP79" s="994"/>
      <c r="CQ79" s="995"/>
      <c r="CR79" s="993"/>
      <c r="CS79" s="994"/>
      <c r="CT79" s="994"/>
      <c r="CU79" s="994"/>
      <c r="CV79" s="995"/>
      <c r="CW79" s="993"/>
      <c r="CX79" s="994"/>
      <c r="CY79" s="994"/>
      <c r="CZ79" s="994"/>
      <c r="DA79" s="995"/>
      <c r="DB79" s="993"/>
      <c r="DC79" s="994"/>
      <c r="DD79" s="994"/>
      <c r="DE79" s="994"/>
      <c r="DF79" s="995"/>
      <c r="DG79" s="993"/>
      <c r="DH79" s="994"/>
      <c r="DI79" s="994"/>
      <c r="DJ79" s="994"/>
      <c r="DK79" s="995"/>
      <c r="DL79" s="993"/>
      <c r="DM79" s="994"/>
      <c r="DN79" s="994"/>
      <c r="DO79" s="994"/>
      <c r="DP79" s="995"/>
      <c r="DQ79" s="993"/>
      <c r="DR79" s="994"/>
      <c r="DS79" s="994"/>
      <c r="DT79" s="994"/>
      <c r="DU79" s="995"/>
      <c r="DV79" s="981"/>
      <c r="DW79" s="982"/>
      <c r="DX79" s="982"/>
      <c r="DY79" s="982"/>
      <c r="DZ79" s="983"/>
      <c r="EA79" s="230"/>
    </row>
    <row r="80" spans="1:131" ht="26.25" customHeight="1" x14ac:dyDescent="0.15">
      <c r="A80" s="238">
        <v>13</v>
      </c>
      <c r="B80" s="1011"/>
      <c r="C80" s="1012"/>
      <c r="D80" s="1012"/>
      <c r="E80" s="1012"/>
      <c r="F80" s="1012"/>
      <c r="G80" s="1012"/>
      <c r="H80" s="1012"/>
      <c r="I80" s="1012"/>
      <c r="J80" s="1012"/>
      <c r="K80" s="1012"/>
      <c r="L80" s="1012"/>
      <c r="M80" s="1012"/>
      <c r="N80" s="1012"/>
      <c r="O80" s="1012"/>
      <c r="P80" s="1013"/>
      <c r="Q80" s="1014"/>
      <c r="R80" s="1008"/>
      <c r="S80" s="1008"/>
      <c r="T80" s="1008"/>
      <c r="U80" s="1008"/>
      <c r="V80" s="1008"/>
      <c r="W80" s="1008"/>
      <c r="X80" s="1008"/>
      <c r="Y80" s="1008"/>
      <c r="Z80" s="1008"/>
      <c r="AA80" s="1008"/>
      <c r="AB80" s="1008"/>
      <c r="AC80" s="1008"/>
      <c r="AD80" s="1008"/>
      <c r="AE80" s="1008"/>
      <c r="AF80" s="1008"/>
      <c r="AG80" s="1008"/>
      <c r="AH80" s="1008"/>
      <c r="AI80" s="1008"/>
      <c r="AJ80" s="1008"/>
      <c r="AK80" s="1008"/>
      <c r="AL80" s="1008"/>
      <c r="AM80" s="1008"/>
      <c r="AN80" s="1008"/>
      <c r="AO80" s="1008"/>
      <c r="AP80" s="1008"/>
      <c r="AQ80" s="1008"/>
      <c r="AR80" s="1008"/>
      <c r="AS80" s="1008"/>
      <c r="AT80" s="1008"/>
      <c r="AU80" s="1008"/>
      <c r="AV80" s="1008"/>
      <c r="AW80" s="1008"/>
      <c r="AX80" s="1008"/>
      <c r="AY80" s="1008"/>
      <c r="AZ80" s="1009"/>
      <c r="BA80" s="1009"/>
      <c r="BB80" s="1009"/>
      <c r="BC80" s="1009"/>
      <c r="BD80" s="1010"/>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2"/>
      <c r="CH80" s="993"/>
      <c r="CI80" s="994"/>
      <c r="CJ80" s="994"/>
      <c r="CK80" s="994"/>
      <c r="CL80" s="995"/>
      <c r="CM80" s="993"/>
      <c r="CN80" s="994"/>
      <c r="CO80" s="994"/>
      <c r="CP80" s="994"/>
      <c r="CQ80" s="995"/>
      <c r="CR80" s="993"/>
      <c r="CS80" s="994"/>
      <c r="CT80" s="994"/>
      <c r="CU80" s="994"/>
      <c r="CV80" s="995"/>
      <c r="CW80" s="993"/>
      <c r="CX80" s="994"/>
      <c r="CY80" s="994"/>
      <c r="CZ80" s="994"/>
      <c r="DA80" s="995"/>
      <c r="DB80" s="993"/>
      <c r="DC80" s="994"/>
      <c r="DD80" s="994"/>
      <c r="DE80" s="994"/>
      <c r="DF80" s="995"/>
      <c r="DG80" s="993"/>
      <c r="DH80" s="994"/>
      <c r="DI80" s="994"/>
      <c r="DJ80" s="994"/>
      <c r="DK80" s="995"/>
      <c r="DL80" s="993"/>
      <c r="DM80" s="994"/>
      <c r="DN80" s="994"/>
      <c r="DO80" s="994"/>
      <c r="DP80" s="995"/>
      <c r="DQ80" s="993"/>
      <c r="DR80" s="994"/>
      <c r="DS80" s="994"/>
      <c r="DT80" s="994"/>
      <c r="DU80" s="995"/>
      <c r="DV80" s="981"/>
      <c r="DW80" s="982"/>
      <c r="DX80" s="982"/>
      <c r="DY80" s="982"/>
      <c r="DZ80" s="983"/>
      <c r="EA80" s="230"/>
    </row>
    <row r="81" spans="1:131" ht="26.25" customHeight="1" x14ac:dyDescent="0.15">
      <c r="A81" s="238">
        <v>14</v>
      </c>
      <c r="B81" s="1011"/>
      <c r="C81" s="1012"/>
      <c r="D81" s="1012"/>
      <c r="E81" s="1012"/>
      <c r="F81" s="1012"/>
      <c r="G81" s="1012"/>
      <c r="H81" s="1012"/>
      <c r="I81" s="1012"/>
      <c r="J81" s="1012"/>
      <c r="K81" s="1012"/>
      <c r="L81" s="1012"/>
      <c r="M81" s="1012"/>
      <c r="N81" s="1012"/>
      <c r="O81" s="1012"/>
      <c r="P81" s="1013"/>
      <c r="Q81" s="1014"/>
      <c r="R81" s="1008"/>
      <c r="S81" s="1008"/>
      <c r="T81" s="1008"/>
      <c r="U81" s="1008"/>
      <c r="V81" s="1008"/>
      <c r="W81" s="1008"/>
      <c r="X81" s="1008"/>
      <c r="Y81" s="1008"/>
      <c r="Z81" s="1008"/>
      <c r="AA81" s="1008"/>
      <c r="AB81" s="1008"/>
      <c r="AC81" s="1008"/>
      <c r="AD81" s="1008"/>
      <c r="AE81" s="1008"/>
      <c r="AF81" s="1008"/>
      <c r="AG81" s="1008"/>
      <c r="AH81" s="1008"/>
      <c r="AI81" s="1008"/>
      <c r="AJ81" s="1008"/>
      <c r="AK81" s="1008"/>
      <c r="AL81" s="1008"/>
      <c r="AM81" s="1008"/>
      <c r="AN81" s="1008"/>
      <c r="AO81" s="1008"/>
      <c r="AP81" s="1008"/>
      <c r="AQ81" s="1008"/>
      <c r="AR81" s="1008"/>
      <c r="AS81" s="1008"/>
      <c r="AT81" s="1008"/>
      <c r="AU81" s="1008"/>
      <c r="AV81" s="1008"/>
      <c r="AW81" s="1008"/>
      <c r="AX81" s="1008"/>
      <c r="AY81" s="1008"/>
      <c r="AZ81" s="1009"/>
      <c r="BA81" s="1009"/>
      <c r="BB81" s="1009"/>
      <c r="BC81" s="1009"/>
      <c r="BD81" s="1010"/>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2"/>
      <c r="CH81" s="993"/>
      <c r="CI81" s="994"/>
      <c r="CJ81" s="994"/>
      <c r="CK81" s="994"/>
      <c r="CL81" s="995"/>
      <c r="CM81" s="993"/>
      <c r="CN81" s="994"/>
      <c r="CO81" s="994"/>
      <c r="CP81" s="994"/>
      <c r="CQ81" s="995"/>
      <c r="CR81" s="993"/>
      <c r="CS81" s="994"/>
      <c r="CT81" s="994"/>
      <c r="CU81" s="994"/>
      <c r="CV81" s="995"/>
      <c r="CW81" s="993"/>
      <c r="CX81" s="994"/>
      <c r="CY81" s="994"/>
      <c r="CZ81" s="994"/>
      <c r="DA81" s="995"/>
      <c r="DB81" s="993"/>
      <c r="DC81" s="994"/>
      <c r="DD81" s="994"/>
      <c r="DE81" s="994"/>
      <c r="DF81" s="995"/>
      <c r="DG81" s="993"/>
      <c r="DH81" s="994"/>
      <c r="DI81" s="994"/>
      <c r="DJ81" s="994"/>
      <c r="DK81" s="995"/>
      <c r="DL81" s="993"/>
      <c r="DM81" s="994"/>
      <c r="DN81" s="994"/>
      <c r="DO81" s="994"/>
      <c r="DP81" s="995"/>
      <c r="DQ81" s="993"/>
      <c r="DR81" s="994"/>
      <c r="DS81" s="994"/>
      <c r="DT81" s="994"/>
      <c r="DU81" s="995"/>
      <c r="DV81" s="981"/>
      <c r="DW81" s="982"/>
      <c r="DX81" s="982"/>
      <c r="DY81" s="982"/>
      <c r="DZ81" s="983"/>
      <c r="EA81" s="230"/>
    </row>
    <row r="82" spans="1:131" ht="26.25" customHeight="1" x14ac:dyDescent="0.15">
      <c r="A82" s="238">
        <v>15</v>
      </c>
      <c r="B82" s="1011"/>
      <c r="C82" s="1012"/>
      <c r="D82" s="1012"/>
      <c r="E82" s="1012"/>
      <c r="F82" s="1012"/>
      <c r="G82" s="1012"/>
      <c r="H82" s="1012"/>
      <c r="I82" s="1012"/>
      <c r="J82" s="1012"/>
      <c r="K82" s="1012"/>
      <c r="L82" s="1012"/>
      <c r="M82" s="1012"/>
      <c r="N82" s="1012"/>
      <c r="O82" s="1012"/>
      <c r="P82" s="1013"/>
      <c r="Q82" s="1014"/>
      <c r="R82" s="1008"/>
      <c r="S82" s="1008"/>
      <c r="T82" s="1008"/>
      <c r="U82" s="1008"/>
      <c r="V82" s="1008"/>
      <c r="W82" s="1008"/>
      <c r="X82" s="1008"/>
      <c r="Y82" s="1008"/>
      <c r="Z82" s="1008"/>
      <c r="AA82" s="1008"/>
      <c r="AB82" s="1008"/>
      <c r="AC82" s="1008"/>
      <c r="AD82" s="1008"/>
      <c r="AE82" s="1008"/>
      <c r="AF82" s="1008"/>
      <c r="AG82" s="1008"/>
      <c r="AH82" s="1008"/>
      <c r="AI82" s="1008"/>
      <c r="AJ82" s="1008"/>
      <c r="AK82" s="1008"/>
      <c r="AL82" s="1008"/>
      <c r="AM82" s="1008"/>
      <c r="AN82" s="1008"/>
      <c r="AO82" s="1008"/>
      <c r="AP82" s="1008"/>
      <c r="AQ82" s="1008"/>
      <c r="AR82" s="1008"/>
      <c r="AS82" s="1008"/>
      <c r="AT82" s="1008"/>
      <c r="AU82" s="1008"/>
      <c r="AV82" s="1008"/>
      <c r="AW82" s="1008"/>
      <c r="AX82" s="1008"/>
      <c r="AY82" s="1008"/>
      <c r="AZ82" s="1009"/>
      <c r="BA82" s="1009"/>
      <c r="BB82" s="1009"/>
      <c r="BC82" s="1009"/>
      <c r="BD82" s="1010"/>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2"/>
      <c r="CH82" s="993"/>
      <c r="CI82" s="994"/>
      <c r="CJ82" s="994"/>
      <c r="CK82" s="994"/>
      <c r="CL82" s="995"/>
      <c r="CM82" s="993"/>
      <c r="CN82" s="994"/>
      <c r="CO82" s="994"/>
      <c r="CP82" s="994"/>
      <c r="CQ82" s="995"/>
      <c r="CR82" s="993"/>
      <c r="CS82" s="994"/>
      <c r="CT82" s="994"/>
      <c r="CU82" s="994"/>
      <c r="CV82" s="995"/>
      <c r="CW82" s="993"/>
      <c r="CX82" s="994"/>
      <c r="CY82" s="994"/>
      <c r="CZ82" s="994"/>
      <c r="DA82" s="995"/>
      <c r="DB82" s="993"/>
      <c r="DC82" s="994"/>
      <c r="DD82" s="994"/>
      <c r="DE82" s="994"/>
      <c r="DF82" s="995"/>
      <c r="DG82" s="993"/>
      <c r="DH82" s="994"/>
      <c r="DI82" s="994"/>
      <c r="DJ82" s="994"/>
      <c r="DK82" s="995"/>
      <c r="DL82" s="993"/>
      <c r="DM82" s="994"/>
      <c r="DN82" s="994"/>
      <c r="DO82" s="994"/>
      <c r="DP82" s="995"/>
      <c r="DQ82" s="993"/>
      <c r="DR82" s="994"/>
      <c r="DS82" s="994"/>
      <c r="DT82" s="994"/>
      <c r="DU82" s="995"/>
      <c r="DV82" s="981"/>
      <c r="DW82" s="982"/>
      <c r="DX82" s="982"/>
      <c r="DY82" s="982"/>
      <c r="DZ82" s="983"/>
      <c r="EA82" s="230"/>
    </row>
    <row r="83" spans="1:131" ht="26.25" customHeight="1" x14ac:dyDescent="0.15">
      <c r="A83" s="238">
        <v>16</v>
      </c>
      <c r="B83" s="1011"/>
      <c r="C83" s="1012"/>
      <c r="D83" s="1012"/>
      <c r="E83" s="1012"/>
      <c r="F83" s="1012"/>
      <c r="G83" s="1012"/>
      <c r="H83" s="1012"/>
      <c r="I83" s="1012"/>
      <c r="J83" s="1012"/>
      <c r="K83" s="1012"/>
      <c r="L83" s="1012"/>
      <c r="M83" s="1012"/>
      <c r="N83" s="1012"/>
      <c r="O83" s="1012"/>
      <c r="P83" s="1013"/>
      <c r="Q83" s="1014"/>
      <c r="R83" s="1008"/>
      <c r="S83" s="1008"/>
      <c r="T83" s="1008"/>
      <c r="U83" s="1008"/>
      <c r="V83" s="1008"/>
      <c r="W83" s="1008"/>
      <c r="X83" s="1008"/>
      <c r="Y83" s="1008"/>
      <c r="Z83" s="1008"/>
      <c r="AA83" s="1008"/>
      <c r="AB83" s="1008"/>
      <c r="AC83" s="1008"/>
      <c r="AD83" s="1008"/>
      <c r="AE83" s="1008"/>
      <c r="AF83" s="1008"/>
      <c r="AG83" s="1008"/>
      <c r="AH83" s="1008"/>
      <c r="AI83" s="1008"/>
      <c r="AJ83" s="1008"/>
      <c r="AK83" s="1008"/>
      <c r="AL83" s="1008"/>
      <c r="AM83" s="1008"/>
      <c r="AN83" s="1008"/>
      <c r="AO83" s="1008"/>
      <c r="AP83" s="1008"/>
      <c r="AQ83" s="1008"/>
      <c r="AR83" s="1008"/>
      <c r="AS83" s="1008"/>
      <c r="AT83" s="1008"/>
      <c r="AU83" s="1008"/>
      <c r="AV83" s="1008"/>
      <c r="AW83" s="1008"/>
      <c r="AX83" s="1008"/>
      <c r="AY83" s="1008"/>
      <c r="AZ83" s="1009"/>
      <c r="BA83" s="1009"/>
      <c r="BB83" s="1009"/>
      <c r="BC83" s="1009"/>
      <c r="BD83" s="1010"/>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2"/>
      <c r="CH83" s="993"/>
      <c r="CI83" s="994"/>
      <c r="CJ83" s="994"/>
      <c r="CK83" s="994"/>
      <c r="CL83" s="995"/>
      <c r="CM83" s="993"/>
      <c r="CN83" s="994"/>
      <c r="CO83" s="994"/>
      <c r="CP83" s="994"/>
      <c r="CQ83" s="995"/>
      <c r="CR83" s="993"/>
      <c r="CS83" s="994"/>
      <c r="CT83" s="994"/>
      <c r="CU83" s="994"/>
      <c r="CV83" s="995"/>
      <c r="CW83" s="993"/>
      <c r="CX83" s="994"/>
      <c r="CY83" s="994"/>
      <c r="CZ83" s="994"/>
      <c r="DA83" s="995"/>
      <c r="DB83" s="993"/>
      <c r="DC83" s="994"/>
      <c r="DD83" s="994"/>
      <c r="DE83" s="994"/>
      <c r="DF83" s="995"/>
      <c r="DG83" s="993"/>
      <c r="DH83" s="994"/>
      <c r="DI83" s="994"/>
      <c r="DJ83" s="994"/>
      <c r="DK83" s="995"/>
      <c r="DL83" s="993"/>
      <c r="DM83" s="994"/>
      <c r="DN83" s="994"/>
      <c r="DO83" s="994"/>
      <c r="DP83" s="995"/>
      <c r="DQ83" s="993"/>
      <c r="DR83" s="994"/>
      <c r="DS83" s="994"/>
      <c r="DT83" s="994"/>
      <c r="DU83" s="995"/>
      <c r="DV83" s="981"/>
      <c r="DW83" s="982"/>
      <c r="DX83" s="982"/>
      <c r="DY83" s="982"/>
      <c r="DZ83" s="983"/>
      <c r="EA83" s="230"/>
    </row>
    <row r="84" spans="1:131" ht="26.25" customHeight="1" x14ac:dyDescent="0.15">
      <c r="A84" s="238">
        <v>17</v>
      </c>
      <c r="B84" s="1011"/>
      <c r="C84" s="1012"/>
      <c r="D84" s="1012"/>
      <c r="E84" s="1012"/>
      <c r="F84" s="1012"/>
      <c r="G84" s="1012"/>
      <c r="H84" s="1012"/>
      <c r="I84" s="1012"/>
      <c r="J84" s="1012"/>
      <c r="K84" s="1012"/>
      <c r="L84" s="1012"/>
      <c r="M84" s="1012"/>
      <c r="N84" s="1012"/>
      <c r="O84" s="1012"/>
      <c r="P84" s="1013"/>
      <c r="Q84" s="1014"/>
      <c r="R84" s="1008"/>
      <c r="S84" s="1008"/>
      <c r="T84" s="1008"/>
      <c r="U84" s="1008"/>
      <c r="V84" s="1008"/>
      <c r="W84" s="1008"/>
      <c r="X84" s="1008"/>
      <c r="Y84" s="1008"/>
      <c r="Z84" s="1008"/>
      <c r="AA84" s="1008"/>
      <c r="AB84" s="1008"/>
      <c r="AC84" s="1008"/>
      <c r="AD84" s="1008"/>
      <c r="AE84" s="1008"/>
      <c r="AF84" s="1008"/>
      <c r="AG84" s="1008"/>
      <c r="AH84" s="1008"/>
      <c r="AI84" s="1008"/>
      <c r="AJ84" s="1008"/>
      <c r="AK84" s="1008"/>
      <c r="AL84" s="1008"/>
      <c r="AM84" s="1008"/>
      <c r="AN84" s="1008"/>
      <c r="AO84" s="1008"/>
      <c r="AP84" s="1008"/>
      <c r="AQ84" s="1008"/>
      <c r="AR84" s="1008"/>
      <c r="AS84" s="1008"/>
      <c r="AT84" s="1008"/>
      <c r="AU84" s="1008"/>
      <c r="AV84" s="1008"/>
      <c r="AW84" s="1008"/>
      <c r="AX84" s="1008"/>
      <c r="AY84" s="1008"/>
      <c r="AZ84" s="1009"/>
      <c r="BA84" s="1009"/>
      <c r="BB84" s="1009"/>
      <c r="BC84" s="1009"/>
      <c r="BD84" s="1010"/>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2"/>
      <c r="CH84" s="993"/>
      <c r="CI84" s="994"/>
      <c r="CJ84" s="994"/>
      <c r="CK84" s="994"/>
      <c r="CL84" s="995"/>
      <c r="CM84" s="993"/>
      <c r="CN84" s="994"/>
      <c r="CO84" s="994"/>
      <c r="CP84" s="994"/>
      <c r="CQ84" s="995"/>
      <c r="CR84" s="993"/>
      <c r="CS84" s="994"/>
      <c r="CT84" s="994"/>
      <c r="CU84" s="994"/>
      <c r="CV84" s="995"/>
      <c r="CW84" s="993"/>
      <c r="CX84" s="994"/>
      <c r="CY84" s="994"/>
      <c r="CZ84" s="994"/>
      <c r="DA84" s="995"/>
      <c r="DB84" s="993"/>
      <c r="DC84" s="994"/>
      <c r="DD84" s="994"/>
      <c r="DE84" s="994"/>
      <c r="DF84" s="995"/>
      <c r="DG84" s="993"/>
      <c r="DH84" s="994"/>
      <c r="DI84" s="994"/>
      <c r="DJ84" s="994"/>
      <c r="DK84" s="995"/>
      <c r="DL84" s="993"/>
      <c r="DM84" s="994"/>
      <c r="DN84" s="994"/>
      <c r="DO84" s="994"/>
      <c r="DP84" s="995"/>
      <c r="DQ84" s="993"/>
      <c r="DR84" s="994"/>
      <c r="DS84" s="994"/>
      <c r="DT84" s="994"/>
      <c r="DU84" s="995"/>
      <c r="DV84" s="981"/>
      <c r="DW84" s="982"/>
      <c r="DX84" s="982"/>
      <c r="DY84" s="982"/>
      <c r="DZ84" s="983"/>
      <c r="EA84" s="230"/>
    </row>
    <row r="85" spans="1:131" ht="26.25" customHeight="1" x14ac:dyDescent="0.15">
      <c r="A85" s="238">
        <v>18</v>
      </c>
      <c r="B85" s="1011"/>
      <c r="C85" s="1012"/>
      <c r="D85" s="1012"/>
      <c r="E85" s="1012"/>
      <c r="F85" s="1012"/>
      <c r="G85" s="1012"/>
      <c r="H85" s="1012"/>
      <c r="I85" s="1012"/>
      <c r="J85" s="1012"/>
      <c r="K85" s="1012"/>
      <c r="L85" s="1012"/>
      <c r="M85" s="1012"/>
      <c r="N85" s="1012"/>
      <c r="O85" s="1012"/>
      <c r="P85" s="1013"/>
      <c r="Q85" s="1014"/>
      <c r="R85" s="1008"/>
      <c r="S85" s="1008"/>
      <c r="T85" s="1008"/>
      <c r="U85" s="1008"/>
      <c r="V85" s="1008"/>
      <c r="W85" s="1008"/>
      <c r="X85" s="1008"/>
      <c r="Y85" s="1008"/>
      <c r="Z85" s="1008"/>
      <c r="AA85" s="1008"/>
      <c r="AB85" s="1008"/>
      <c r="AC85" s="1008"/>
      <c r="AD85" s="1008"/>
      <c r="AE85" s="1008"/>
      <c r="AF85" s="1008"/>
      <c r="AG85" s="1008"/>
      <c r="AH85" s="1008"/>
      <c r="AI85" s="1008"/>
      <c r="AJ85" s="1008"/>
      <c r="AK85" s="1008"/>
      <c r="AL85" s="1008"/>
      <c r="AM85" s="1008"/>
      <c r="AN85" s="1008"/>
      <c r="AO85" s="1008"/>
      <c r="AP85" s="1008"/>
      <c r="AQ85" s="1008"/>
      <c r="AR85" s="1008"/>
      <c r="AS85" s="1008"/>
      <c r="AT85" s="1008"/>
      <c r="AU85" s="1008"/>
      <c r="AV85" s="1008"/>
      <c r="AW85" s="1008"/>
      <c r="AX85" s="1008"/>
      <c r="AY85" s="1008"/>
      <c r="AZ85" s="1009"/>
      <c r="BA85" s="1009"/>
      <c r="BB85" s="1009"/>
      <c r="BC85" s="1009"/>
      <c r="BD85" s="1010"/>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2"/>
      <c r="CH85" s="993"/>
      <c r="CI85" s="994"/>
      <c r="CJ85" s="994"/>
      <c r="CK85" s="994"/>
      <c r="CL85" s="995"/>
      <c r="CM85" s="993"/>
      <c r="CN85" s="994"/>
      <c r="CO85" s="994"/>
      <c r="CP85" s="994"/>
      <c r="CQ85" s="995"/>
      <c r="CR85" s="993"/>
      <c r="CS85" s="994"/>
      <c r="CT85" s="994"/>
      <c r="CU85" s="994"/>
      <c r="CV85" s="995"/>
      <c r="CW85" s="993"/>
      <c r="CX85" s="994"/>
      <c r="CY85" s="994"/>
      <c r="CZ85" s="994"/>
      <c r="DA85" s="995"/>
      <c r="DB85" s="993"/>
      <c r="DC85" s="994"/>
      <c r="DD85" s="994"/>
      <c r="DE85" s="994"/>
      <c r="DF85" s="995"/>
      <c r="DG85" s="993"/>
      <c r="DH85" s="994"/>
      <c r="DI85" s="994"/>
      <c r="DJ85" s="994"/>
      <c r="DK85" s="995"/>
      <c r="DL85" s="993"/>
      <c r="DM85" s="994"/>
      <c r="DN85" s="994"/>
      <c r="DO85" s="994"/>
      <c r="DP85" s="995"/>
      <c r="DQ85" s="993"/>
      <c r="DR85" s="994"/>
      <c r="DS85" s="994"/>
      <c r="DT85" s="994"/>
      <c r="DU85" s="995"/>
      <c r="DV85" s="981"/>
      <c r="DW85" s="982"/>
      <c r="DX85" s="982"/>
      <c r="DY85" s="982"/>
      <c r="DZ85" s="983"/>
      <c r="EA85" s="230"/>
    </row>
    <row r="86" spans="1:131" ht="26.25" customHeight="1" x14ac:dyDescent="0.15">
      <c r="A86" s="238">
        <v>19</v>
      </c>
      <c r="B86" s="1011"/>
      <c r="C86" s="1012"/>
      <c r="D86" s="1012"/>
      <c r="E86" s="1012"/>
      <c r="F86" s="1012"/>
      <c r="G86" s="1012"/>
      <c r="H86" s="1012"/>
      <c r="I86" s="1012"/>
      <c r="J86" s="1012"/>
      <c r="K86" s="1012"/>
      <c r="L86" s="1012"/>
      <c r="M86" s="1012"/>
      <c r="N86" s="1012"/>
      <c r="O86" s="1012"/>
      <c r="P86" s="1013"/>
      <c r="Q86" s="1014"/>
      <c r="R86" s="1008"/>
      <c r="S86" s="1008"/>
      <c r="T86" s="1008"/>
      <c r="U86" s="1008"/>
      <c r="V86" s="1008"/>
      <c r="W86" s="1008"/>
      <c r="X86" s="1008"/>
      <c r="Y86" s="1008"/>
      <c r="Z86" s="1008"/>
      <c r="AA86" s="1008"/>
      <c r="AB86" s="1008"/>
      <c r="AC86" s="1008"/>
      <c r="AD86" s="1008"/>
      <c r="AE86" s="1008"/>
      <c r="AF86" s="1008"/>
      <c r="AG86" s="1008"/>
      <c r="AH86" s="1008"/>
      <c r="AI86" s="1008"/>
      <c r="AJ86" s="1008"/>
      <c r="AK86" s="1008"/>
      <c r="AL86" s="1008"/>
      <c r="AM86" s="1008"/>
      <c r="AN86" s="1008"/>
      <c r="AO86" s="1008"/>
      <c r="AP86" s="1008"/>
      <c r="AQ86" s="1008"/>
      <c r="AR86" s="1008"/>
      <c r="AS86" s="1008"/>
      <c r="AT86" s="1008"/>
      <c r="AU86" s="1008"/>
      <c r="AV86" s="1008"/>
      <c r="AW86" s="1008"/>
      <c r="AX86" s="1008"/>
      <c r="AY86" s="1008"/>
      <c r="AZ86" s="1009"/>
      <c r="BA86" s="1009"/>
      <c r="BB86" s="1009"/>
      <c r="BC86" s="1009"/>
      <c r="BD86" s="1010"/>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2"/>
      <c r="CH86" s="993"/>
      <c r="CI86" s="994"/>
      <c r="CJ86" s="994"/>
      <c r="CK86" s="994"/>
      <c r="CL86" s="995"/>
      <c r="CM86" s="993"/>
      <c r="CN86" s="994"/>
      <c r="CO86" s="994"/>
      <c r="CP86" s="994"/>
      <c r="CQ86" s="995"/>
      <c r="CR86" s="993"/>
      <c r="CS86" s="994"/>
      <c r="CT86" s="994"/>
      <c r="CU86" s="994"/>
      <c r="CV86" s="995"/>
      <c r="CW86" s="993"/>
      <c r="CX86" s="994"/>
      <c r="CY86" s="994"/>
      <c r="CZ86" s="994"/>
      <c r="DA86" s="995"/>
      <c r="DB86" s="993"/>
      <c r="DC86" s="994"/>
      <c r="DD86" s="994"/>
      <c r="DE86" s="994"/>
      <c r="DF86" s="995"/>
      <c r="DG86" s="993"/>
      <c r="DH86" s="994"/>
      <c r="DI86" s="994"/>
      <c r="DJ86" s="994"/>
      <c r="DK86" s="995"/>
      <c r="DL86" s="993"/>
      <c r="DM86" s="994"/>
      <c r="DN86" s="994"/>
      <c r="DO86" s="994"/>
      <c r="DP86" s="995"/>
      <c r="DQ86" s="993"/>
      <c r="DR86" s="994"/>
      <c r="DS86" s="994"/>
      <c r="DT86" s="994"/>
      <c r="DU86" s="995"/>
      <c r="DV86" s="981"/>
      <c r="DW86" s="982"/>
      <c r="DX86" s="982"/>
      <c r="DY86" s="982"/>
      <c r="DZ86" s="983"/>
      <c r="EA86" s="230"/>
    </row>
    <row r="87" spans="1:131" ht="26.25" customHeight="1" x14ac:dyDescent="0.15">
      <c r="A87" s="244">
        <v>20</v>
      </c>
      <c r="B87" s="1001"/>
      <c r="C87" s="1002"/>
      <c r="D87" s="1002"/>
      <c r="E87" s="1002"/>
      <c r="F87" s="1002"/>
      <c r="G87" s="1002"/>
      <c r="H87" s="1002"/>
      <c r="I87" s="1002"/>
      <c r="J87" s="1002"/>
      <c r="K87" s="1002"/>
      <c r="L87" s="1002"/>
      <c r="M87" s="1002"/>
      <c r="N87" s="1002"/>
      <c r="O87" s="1002"/>
      <c r="P87" s="1003"/>
      <c r="Q87" s="1004"/>
      <c r="R87" s="1005"/>
      <c r="S87" s="1005"/>
      <c r="T87" s="1005"/>
      <c r="U87" s="1005"/>
      <c r="V87" s="1005"/>
      <c r="W87" s="1005"/>
      <c r="X87" s="1005"/>
      <c r="Y87" s="1005"/>
      <c r="Z87" s="1005"/>
      <c r="AA87" s="1005"/>
      <c r="AB87" s="1005"/>
      <c r="AC87" s="1005"/>
      <c r="AD87" s="1005"/>
      <c r="AE87" s="1005"/>
      <c r="AF87" s="1005"/>
      <c r="AG87" s="1005"/>
      <c r="AH87" s="1005"/>
      <c r="AI87" s="1005"/>
      <c r="AJ87" s="1005"/>
      <c r="AK87" s="1005"/>
      <c r="AL87" s="1005"/>
      <c r="AM87" s="1005"/>
      <c r="AN87" s="1005"/>
      <c r="AO87" s="1005"/>
      <c r="AP87" s="1005"/>
      <c r="AQ87" s="1005"/>
      <c r="AR87" s="1005"/>
      <c r="AS87" s="1005"/>
      <c r="AT87" s="1005"/>
      <c r="AU87" s="1005"/>
      <c r="AV87" s="1005"/>
      <c r="AW87" s="1005"/>
      <c r="AX87" s="1005"/>
      <c r="AY87" s="1005"/>
      <c r="AZ87" s="1006"/>
      <c r="BA87" s="1006"/>
      <c r="BB87" s="1006"/>
      <c r="BC87" s="1006"/>
      <c r="BD87" s="1007"/>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2"/>
      <c r="CH87" s="993"/>
      <c r="CI87" s="994"/>
      <c r="CJ87" s="994"/>
      <c r="CK87" s="994"/>
      <c r="CL87" s="995"/>
      <c r="CM87" s="993"/>
      <c r="CN87" s="994"/>
      <c r="CO87" s="994"/>
      <c r="CP87" s="994"/>
      <c r="CQ87" s="995"/>
      <c r="CR87" s="993"/>
      <c r="CS87" s="994"/>
      <c r="CT87" s="994"/>
      <c r="CU87" s="994"/>
      <c r="CV87" s="995"/>
      <c r="CW87" s="993"/>
      <c r="CX87" s="994"/>
      <c r="CY87" s="994"/>
      <c r="CZ87" s="994"/>
      <c r="DA87" s="995"/>
      <c r="DB87" s="993"/>
      <c r="DC87" s="994"/>
      <c r="DD87" s="994"/>
      <c r="DE87" s="994"/>
      <c r="DF87" s="995"/>
      <c r="DG87" s="993"/>
      <c r="DH87" s="994"/>
      <c r="DI87" s="994"/>
      <c r="DJ87" s="994"/>
      <c r="DK87" s="995"/>
      <c r="DL87" s="993"/>
      <c r="DM87" s="994"/>
      <c r="DN87" s="994"/>
      <c r="DO87" s="994"/>
      <c r="DP87" s="995"/>
      <c r="DQ87" s="993"/>
      <c r="DR87" s="994"/>
      <c r="DS87" s="994"/>
      <c r="DT87" s="994"/>
      <c r="DU87" s="995"/>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9"/>
      <c r="R88" s="1000"/>
      <c r="S88" s="1000"/>
      <c r="T88" s="1000"/>
      <c r="U88" s="1000"/>
      <c r="V88" s="1000"/>
      <c r="W88" s="1000"/>
      <c r="X88" s="1000"/>
      <c r="Y88" s="1000"/>
      <c r="Z88" s="1000"/>
      <c r="AA88" s="1000"/>
      <c r="AB88" s="1000"/>
      <c r="AC88" s="1000"/>
      <c r="AD88" s="1000"/>
      <c r="AE88" s="1000"/>
      <c r="AF88" s="996">
        <f t="shared" ref="AF88" si="3">SUM(AF68:AJ87)</f>
        <v>158</v>
      </c>
      <c r="AG88" s="996"/>
      <c r="AH88" s="996"/>
      <c r="AI88" s="996"/>
      <c r="AJ88" s="996"/>
      <c r="AK88" s="1000"/>
      <c r="AL88" s="1000"/>
      <c r="AM88" s="1000"/>
      <c r="AN88" s="1000"/>
      <c r="AO88" s="1000"/>
      <c r="AP88" s="996">
        <f t="shared" ref="AP88" si="4">SUM(AP68:AT87)</f>
        <v>5317</v>
      </c>
      <c r="AQ88" s="996"/>
      <c r="AR88" s="996"/>
      <c r="AS88" s="996"/>
      <c r="AT88" s="996"/>
      <c r="AU88" s="996">
        <f t="shared" ref="AU88" si="5">SUM(AU68:AY87)</f>
        <v>101</v>
      </c>
      <c r="AV88" s="996"/>
      <c r="AW88" s="996"/>
      <c r="AX88" s="996"/>
      <c r="AY88" s="996"/>
      <c r="AZ88" s="997"/>
      <c r="BA88" s="997"/>
      <c r="BB88" s="997"/>
      <c r="BC88" s="997"/>
      <c r="BD88" s="998"/>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2"/>
      <c r="CH88" s="993"/>
      <c r="CI88" s="994"/>
      <c r="CJ88" s="994"/>
      <c r="CK88" s="994"/>
      <c r="CL88" s="995"/>
      <c r="CM88" s="993"/>
      <c r="CN88" s="994"/>
      <c r="CO88" s="994"/>
      <c r="CP88" s="994"/>
      <c r="CQ88" s="995"/>
      <c r="CR88" s="993"/>
      <c r="CS88" s="994"/>
      <c r="CT88" s="994"/>
      <c r="CU88" s="994"/>
      <c r="CV88" s="995"/>
      <c r="CW88" s="993"/>
      <c r="CX88" s="994"/>
      <c r="CY88" s="994"/>
      <c r="CZ88" s="994"/>
      <c r="DA88" s="995"/>
      <c r="DB88" s="993"/>
      <c r="DC88" s="994"/>
      <c r="DD88" s="994"/>
      <c r="DE88" s="994"/>
      <c r="DF88" s="995"/>
      <c r="DG88" s="993"/>
      <c r="DH88" s="994"/>
      <c r="DI88" s="994"/>
      <c r="DJ88" s="994"/>
      <c r="DK88" s="995"/>
      <c r="DL88" s="993"/>
      <c r="DM88" s="994"/>
      <c r="DN88" s="994"/>
      <c r="DO88" s="994"/>
      <c r="DP88" s="995"/>
      <c r="DQ88" s="993"/>
      <c r="DR88" s="994"/>
      <c r="DS88" s="994"/>
      <c r="DT88" s="994"/>
      <c r="DU88" s="995"/>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2"/>
      <c r="CH89" s="993"/>
      <c r="CI89" s="994"/>
      <c r="CJ89" s="994"/>
      <c r="CK89" s="994"/>
      <c r="CL89" s="995"/>
      <c r="CM89" s="993"/>
      <c r="CN89" s="994"/>
      <c r="CO89" s="994"/>
      <c r="CP89" s="994"/>
      <c r="CQ89" s="995"/>
      <c r="CR89" s="993"/>
      <c r="CS89" s="994"/>
      <c r="CT89" s="994"/>
      <c r="CU89" s="994"/>
      <c r="CV89" s="995"/>
      <c r="CW89" s="993"/>
      <c r="CX89" s="994"/>
      <c r="CY89" s="994"/>
      <c r="CZ89" s="994"/>
      <c r="DA89" s="995"/>
      <c r="DB89" s="993"/>
      <c r="DC89" s="994"/>
      <c r="DD89" s="994"/>
      <c r="DE89" s="994"/>
      <c r="DF89" s="995"/>
      <c r="DG89" s="993"/>
      <c r="DH89" s="994"/>
      <c r="DI89" s="994"/>
      <c r="DJ89" s="994"/>
      <c r="DK89" s="995"/>
      <c r="DL89" s="993"/>
      <c r="DM89" s="994"/>
      <c r="DN89" s="994"/>
      <c r="DO89" s="994"/>
      <c r="DP89" s="995"/>
      <c r="DQ89" s="993"/>
      <c r="DR89" s="994"/>
      <c r="DS89" s="994"/>
      <c r="DT89" s="994"/>
      <c r="DU89" s="995"/>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2"/>
      <c r="CH90" s="993"/>
      <c r="CI90" s="994"/>
      <c r="CJ90" s="994"/>
      <c r="CK90" s="994"/>
      <c r="CL90" s="995"/>
      <c r="CM90" s="993"/>
      <c r="CN90" s="994"/>
      <c r="CO90" s="994"/>
      <c r="CP90" s="994"/>
      <c r="CQ90" s="995"/>
      <c r="CR90" s="993"/>
      <c r="CS90" s="994"/>
      <c r="CT90" s="994"/>
      <c r="CU90" s="994"/>
      <c r="CV90" s="995"/>
      <c r="CW90" s="993"/>
      <c r="CX90" s="994"/>
      <c r="CY90" s="994"/>
      <c r="CZ90" s="994"/>
      <c r="DA90" s="995"/>
      <c r="DB90" s="993"/>
      <c r="DC90" s="994"/>
      <c r="DD90" s="994"/>
      <c r="DE90" s="994"/>
      <c r="DF90" s="995"/>
      <c r="DG90" s="993"/>
      <c r="DH90" s="994"/>
      <c r="DI90" s="994"/>
      <c r="DJ90" s="994"/>
      <c r="DK90" s="995"/>
      <c r="DL90" s="993"/>
      <c r="DM90" s="994"/>
      <c r="DN90" s="994"/>
      <c r="DO90" s="994"/>
      <c r="DP90" s="995"/>
      <c r="DQ90" s="993"/>
      <c r="DR90" s="994"/>
      <c r="DS90" s="994"/>
      <c r="DT90" s="994"/>
      <c r="DU90" s="995"/>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2"/>
      <c r="CH91" s="993"/>
      <c r="CI91" s="994"/>
      <c r="CJ91" s="994"/>
      <c r="CK91" s="994"/>
      <c r="CL91" s="995"/>
      <c r="CM91" s="993"/>
      <c r="CN91" s="994"/>
      <c r="CO91" s="994"/>
      <c r="CP91" s="994"/>
      <c r="CQ91" s="995"/>
      <c r="CR91" s="993"/>
      <c r="CS91" s="994"/>
      <c r="CT91" s="994"/>
      <c r="CU91" s="994"/>
      <c r="CV91" s="995"/>
      <c r="CW91" s="993"/>
      <c r="CX91" s="994"/>
      <c r="CY91" s="994"/>
      <c r="CZ91" s="994"/>
      <c r="DA91" s="995"/>
      <c r="DB91" s="993"/>
      <c r="DC91" s="994"/>
      <c r="DD91" s="994"/>
      <c r="DE91" s="994"/>
      <c r="DF91" s="995"/>
      <c r="DG91" s="993"/>
      <c r="DH91" s="994"/>
      <c r="DI91" s="994"/>
      <c r="DJ91" s="994"/>
      <c r="DK91" s="995"/>
      <c r="DL91" s="993"/>
      <c r="DM91" s="994"/>
      <c r="DN91" s="994"/>
      <c r="DO91" s="994"/>
      <c r="DP91" s="995"/>
      <c r="DQ91" s="993"/>
      <c r="DR91" s="994"/>
      <c r="DS91" s="994"/>
      <c r="DT91" s="994"/>
      <c r="DU91" s="995"/>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2"/>
      <c r="CH92" s="993"/>
      <c r="CI92" s="994"/>
      <c r="CJ92" s="994"/>
      <c r="CK92" s="994"/>
      <c r="CL92" s="995"/>
      <c r="CM92" s="993"/>
      <c r="CN92" s="994"/>
      <c r="CO92" s="994"/>
      <c r="CP92" s="994"/>
      <c r="CQ92" s="995"/>
      <c r="CR92" s="993"/>
      <c r="CS92" s="994"/>
      <c r="CT92" s="994"/>
      <c r="CU92" s="994"/>
      <c r="CV92" s="995"/>
      <c r="CW92" s="993"/>
      <c r="CX92" s="994"/>
      <c r="CY92" s="994"/>
      <c r="CZ92" s="994"/>
      <c r="DA92" s="995"/>
      <c r="DB92" s="993"/>
      <c r="DC92" s="994"/>
      <c r="DD92" s="994"/>
      <c r="DE92" s="994"/>
      <c r="DF92" s="995"/>
      <c r="DG92" s="993"/>
      <c r="DH92" s="994"/>
      <c r="DI92" s="994"/>
      <c r="DJ92" s="994"/>
      <c r="DK92" s="995"/>
      <c r="DL92" s="993"/>
      <c r="DM92" s="994"/>
      <c r="DN92" s="994"/>
      <c r="DO92" s="994"/>
      <c r="DP92" s="995"/>
      <c r="DQ92" s="993"/>
      <c r="DR92" s="994"/>
      <c r="DS92" s="994"/>
      <c r="DT92" s="994"/>
      <c r="DU92" s="995"/>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2"/>
      <c r="CH93" s="993"/>
      <c r="CI93" s="994"/>
      <c r="CJ93" s="994"/>
      <c r="CK93" s="994"/>
      <c r="CL93" s="995"/>
      <c r="CM93" s="993"/>
      <c r="CN93" s="994"/>
      <c r="CO93" s="994"/>
      <c r="CP93" s="994"/>
      <c r="CQ93" s="995"/>
      <c r="CR93" s="993"/>
      <c r="CS93" s="994"/>
      <c r="CT93" s="994"/>
      <c r="CU93" s="994"/>
      <c r="CV93" s="995"/>
      <c r="CW93" s="993"/>
      <c r="CX93" s="994"/>
      <c r="CY93" s="994"/>
      <c r="CZ93" s="994"/>
      <c r="DA93" s="995"/>
      <c r="DB93" s="993"/>
      <c r="DC93" s="994"/>
      <c r="DD93" s="994"/>
      <c r="DE93" s="994"/>
      <c r="DF93" s="995"/>
      <c r="DG93" s="993"/>
      <c r="DH93" s="994"/>
      <c r="DI93" s="994"/>
      <c r="DJ93" s="994"/>
      <c r="DK93" s="995"/>
      <c r="DL93" s="993"/>
      <c r="DM93" s="994"/>
      <c r="DN93" s="994"/>
      <c r="DO93" s="994"/>
      <c r="DP93" s="995"/>
      <c r="DQ93" s="993"/>
      <c r="DR93" s="994"/>
      <c r="DS93" s="994"/>
      <c r="DT93" s="994"/>
      <c r="DU93" s="995"/>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2"/>
      <c r="CH94" s="993"/>
      <c r="CI94" s="994"/>
      <c r="CJ94" s="994"/>
      <c r="CK94" s="994"/>
      <c r="CL94" s="995"/>
      <c r="CM94" s="993"/>
      <c r="CN94" s="994"/>
      <c r="CO94" s="994"/>
      <c r="CP94" s="994"/>
      <c r="CQ94" s="995"/>
      <c r="CR94" s="993"/>
      <c r="CS94" s="994"/>
      <c r="CT94" s="994"/>
      <c r="CU94" s="994"/>
      <c r="CV94" s="995"/>
      <c r="CW94" s="993"/>
      <c r="CX94" s="994"/>
      <c r="CY94" s="994"/>
      <c r="CZ94" s="994"/>
      <c r="DA94" s="995"/>
      <c r="DB94" s="993"/>
      <c r="DC94" s="994"/>
      <c r="DD94" s="994"/>
      <c r="DE94" s="994"/>
      <c r="DF94" s="995"/>
      <c r="DG94" s="993"/>
      <c r="DH94" s="994"/>
      <c r="DI94" s="994"/>
      <c r="DJ94" s="994"/>
      <c r="DK94" s="995"/>
      <c r="DL94" s="993"/>
      <c r="DM94" s="994"/>
      <c r="DN94" s="994"/>
      <c r="DO94" s="994"/>
      <c r="DP94" s="995"/>
      <c r="DQ94" s="993"/>
      <c r="DR94" s="994"/>
      <c r="DS94" s="994"/>
      <c r="DT94" s="994"/>
      <c r="DU94" s="995"/>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2"/>
      <c r="CH95" s="993"/>
      <c r="CI95" s="994"/>
      <c r="CJ95" s="994"/>
      <c r="CK95" s="994"/>
      <c r="CL95" s="995"/>
      <c r="CM95" s="993"/>
      <c r="CN95" s="994"/>
      <c r="CO95" s="994"/>
      <c r="CP95" s="994"/>
      <c r="CQ95" s="995"/>
      <c r="CR95" s="993"/>
      <c r="CS95" s="994"/>
      <c r="CT95" s="994"/>
      <c r="CU95" s="994"/>
      <c r="CV95" s="995"/>
      <c r="CW95" s="993"/>
      <c r="CX95" s="994"/>
      <c r="CY95" s="994"/>
      <c r="CZ95" s="994"/>
      <c r="DA95" s="995"/>
      <c r="DB95" s="993"/>
      <c r="DC95" s="994"/>
      <c r="DD95" s="994"/>
      <c r="DE95" s="994"/>
      <c r="DF95" s="995"/>
      <c r="DG95" s="993"/>
      <c r="DH95" s="994"/>
      <c r="DI95" s="994"/>
      <c r="DJ95" s="994"/>
      <c r="DK95" s="995"/>
      <c r="DL95" s="993"/>
      <c r="DM95" s="994"/>
      <c r="DN95" s="994"/>
      <c r="DO95" s="994"/>
      <c r="DP95" s="995"/>
      <c r="DQ95" s="993"/>
      <c r="DR95" s="994"/>
      <c r="DS95" s="994"/>
      <c r="DT95" s="994"/>
      <c r="DU95" s="995"/>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2"/>
      <c r="CH96" s="993"/>
      <c r="CI96" s="994"/>
      <c r="CJ96" s="994"/>
      <c r="CK96" s="994"/>
      <c r="CL96" s="995"/>
      <c r="CM96" s="993"/>
      <c r="CN96" s="994"/>
      <c r="CO96" s="994"/>
      <c r="CP96" s="994"/>
      <c r="CQ96" s="995"/>
      <c r="CR96" s="993"/>
      <c r="CS96" s="994"/>
      <c r="CT96" s="994"/>
      <c r="CU96" s="994"/>
      <c r="CV96" s="995"/>
      <c r="CW96" s="993"/>
      <c r="CX96" s="994"/>
      <c r="CY96" s="994"/>
      <c r="CZ96" s="994"/>
      <c r="DA96" s="995"/>
      <c r="DB96" s="993"/>
      <c r="DC96" s="994"/>
      <c r="DD96" s="994"/>
      <c r="DE96" s="994"/>
      <c r="DF96" s="995"/>
      <c r="DG96" s="993"/>
      <c r="DH96" s="994"/>
      <c r="DI96" s="994"/>
      <c r="DJ96" s="994"/>
      <c r="DK96" s="995"/>
      <c r="DL96" s="993"/>
      <c r="DM96" s="994"/>
      <c r="DN96" s="994"/>
      <c r="DO96" s="994"/>
      <c r="DP96" s="995"/>
      <c r="DQ96" s="993"/>
      <c r="DR96" s="994"/>
      <c r="DS96" s="994"/>
      <c r="DT96" s="994"/>
      <c r="DU96" s="995"/>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2"/>
      <c r="CH97" s="993"/>
      <c r="CI97" s="994"/>
      <c r="CJ97" s="994"/>
      <c r="CK97" s="994"/>
      <c r="CL97" s="995"/>
      <c r="CM97" s="993"/>
      <c r="CN97" s="994"/>
      <c r="CO97" s="994"/>
      <c r="CP97" s="994"/>
      <c r="CQ97" s="995"/>
      <c r="CR97" s="993"/>
      <c r="CS97" s="994"/>
      <c r="CT97" s="994"/>
      <c r="CU97" s="994"/>
      <c r="CV97" s="995"/>
      <c r="CW97" s="993"/>
      <c r="CX97" s="994"/>
      <c r="CY97" s="994"/>
      <c r="CZ97" s="994"/>
      <c r="DA97" s="995"/>
      <c r="DB97" s="993"/>
      <c r="DC97" s="994"/>
      <c r="DD97" s="994"/>
      <c r="DE97" s="994"/>
      <c r="DF97" s="995"/>
      <c r="DG97" s="993"/>
      <c r="DH97" s="994"/>
      <c r="DI97" s="994"/>
      <c r="DJ97" s="994"/>
      <c r="DK97" s="995"/>
      <c r="DL97" s="993"/>
      <c r="DM97" s="994"/>
      <c r="DN97" s="994"/>
      <c r="DO97" s="994"/>
      <c r="DP97" s="995"/>
      <c r="DQ97" s="993"/>
      <c r="DR97" s="994"/>
      <c r="DS97" s="994"/>
      <c r="DT97" s="994"/>
      <c r="DU97" s="995"/>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2"/>
      <c r="CH98" s="993"/>
      <c r="CI98" s="994"/>
      <c r="CJ98" s="994"/>
      <c r="CK98" s="994"/>
      <c r="CL98" s="995"/>
      <c r="CM98" s="993"/>
      <c r="CN98" s="994"/>
      <c r="CO98" s="994"/>
      <c r="CP98" s="994"/>
      <c r="CQ98" s="995"/>
      <c r="CR98" s="993"/>
      <c r="CS98" s="994"/>
      <c r="CT98" s="994"/>
      <c r="CU98" s="994"/>
      <c r="CV98" s="995"/>
      <c r="CW98" s="993"/>
      <c r="CX98" s="994"/>
      <c r="CY98" s="994"/>
      <c r="CZ98" s="994"/>
      <c r="DA98" s="995"/>
      <c r="DB98" s="993"/>
      <c r="DC98" s="994"/>
      <c r="DD98" s="994"/>
      <c r="DE98" s="994"/>
      <c r="DF98" s="995"/>
      <c r="DG98" s="993"/>
      <c r="DH98" s="994"/>
      <c r="DI98" s="994"/>
      <c r="DJ98" s="994"/>
      <c r="DK98" s="995"/>
      <c r="DL98" s="993"/>
      <c r="DM98" s="994"/>
      <c r="DN98" s="994"/>
      <c r="DO98" s="994"/>
      <c r="DP98" s="995"/>
      <c r="DQ98" s="993"/>
      <c r="DR98" s="994"/>
      <c r="DS98" s="994"/>
      <c r="DT98" s="994"/>
      <c r="DU98" s="995"/>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2"/>
      <c r="CH99" s="993"/>
      <c r="CI99" s="994"/>
      <c r="CJ99" s="994"/>
      <c r="CK99" s="994"/>
      <c r="CL99" s="995"/>
      <c r="CM99" s="993"/>
      <c r="CN99" s="994"/>
      <c r="CO99" s="994"/>
      <c r="CP99" s="994"/>
      <c r="CQ99" s="995"/>
      <c r="CR99" s="993"/>
      <c r="CS99" s="994"/>
      <c r="CT99" s="994"/>
      <c r="CU99" s="994"/>
      <c r="CV99" s="995"/>
      <c r="CW99" s="993"/>
      <c r="CX99" s="994"/>
      <c r="CY99" s="994"/>
      <c r="CZ99" s="994"/>
      <c r="DA99" s="995"/>
      <c r="DB99" s="993"/>
      <c r="DC99" s="994"/>
      <c r="DD99" s="994"/>
      <c r="DE99" s="994"/>
      <c r="DF99" s="995"/>
      <c r="DG99" s="993"/>
      <c r="DH99" s="994"/>
      <c r="DI99" s="994"/>
      <c r="DJ99" s="994"/>
      <c r="DK99" s="995"/>
      <c r="DL99" s="993"/>
      <c r="DM99" s="994"/>
      <c r="DN99" s="994"/>
      <c r="DO99" s="994"/>
      <c r="DP99" s="995"/>
      <c r="DQ99" s="993"/>
      <c r="DR99" s="994"/>
      <c r="DS99" s="994"/>
      <c r="DT99" s="994"/>
      <c r="DU99" s="995"/>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2"/>
      <c r="CH100" s="993"/>
      <c r="CI100" s="994"/>
      <c r="CJ100" s="994"/>
      <c r="CK100" s="994"/>
      <c r="CL100" s="995"/>
      <c r="CM100" s="993"/>
      <c r="CN100" s="994"/>
      <c r="CO100" s="994"/>
      <c r="CP100" s="994"/>
      <c r="CQ100" s="995"/>
      <c r="CR100" s="993"/>
      <c r="CS100" s="994"/>
      <c r="CT100" s="994"/>
      <c r="CU100" s="994"/>
      <c r="CV100" s="995"/>
      <c r="CW100" s="993"/>
      <c r="CX100" s="994"/>
      <c r="CY100" s="994"/>
      <c r="CZ100" s="994"/>
      <c r="DA100" s="995"/>
      <c r="DB100" s="993"/>
      <c r="DC100" s="994"/>
      <c r="DD100" s="994"/>
      <c r="DE100" s="994"/>
      <c r="DF100" s="995"/>
      <c r="DG100" s="993"/>
      <c r="DH100" s="994"/>
      <c r="DI100" s="994"/>
      <c r="DJ100" s="994"/>
      <c r="DK100" s="995"/>
      <c r="DL100" s="993"/>
      <c r="DM100" s="994"/>
      <c r="DN100" s="994"/>
      <c r="DO100" s="994"/>
      <c r="DP100" s="995"/>
      <c r="DQ100" s="993"/>
      <c r="DR100" s="994"/>
      <c r="DS100" s="994"/>
      <c r="DT100" s="994"/>
      <c r="DU100" s="995"/>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2"/>
      <c r="CH101" s="993"/>
      <c r="CI101" s="994"/>
      <c r="CJ101" s="994"/>
      <c r="CK101" s="994"/>
      <c r="CL101" s="995"/>
      <c r="CM101" s="993"/>
      <c r="CN101" s="994"/>
      <c r="CO101" s="994"/>
      <c r="CP101" s="994"/>
      <c r="CQ101" s="995"/>
      <c r="CR101" s="993"/>
      <c r="CS101" s="994"/>
      <c r="CT101" s="994"/>
      <c r="CU101" s="994"/>
      <c r="CV101" s="995"/>
      <c r="CW101" s="993"/>
      <c r="CX101" s="994"/>
      <c r="CY101" s="994"/>
      <c r="CZ101" s="994"/>
      <c r="DA101" s="995"/>
      <c r="DB101" s="993"/>
      <c r="DC101" s="994"/>
      <c r="DD101" s="994"/>
      <c r="DE101" s="994"/>
      <c r="DF101" s="995"/>
      <c r="DG101" s="993"/>
      <c r="DH101" s="994"/>
      <c r="DI101" s="994"/>
      <c r="DJ101" s="994"/>
      <c r="DK101" s="995"/>
      <c r="DL101" s="993"/>
      <c r="DM101" s="994"/>
      <c r="DN101" s="994"/>
      <c r="DO101" s="994"/>
      <c r="DP101" s="995"/>
      <c r="DQ101" s="993"/>
      <c r="DR101" s="994"/>
      <c r="DS101" s="994"/>
      <c r="DT101" s="994"/>
      <c r="DU101" s="995"/>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SUM(CR7:CV88)</f>
        <v>11</v>
      </c>
      <c r="CS102" s="989"/>
      <c r="CT102" s="989"/>
      <c r="CU102" s="989"/>
      <c r="CV102" s="990"/>
      <c r="CW102" s="991" t="s">
        <v>559</v>
      </c>
      <c r="CX102" s="989"/>
      <c r="CY102" s="989"/>
      <c r="CZ102" s="989"/>
      <c r="DA102" s="990"/>
      <c r="DB102" s="991" t="s">
        <v>559</v>
      </c>
      <c r="DC102" s="989"/>
      <c r="DD102" s="989"/>
      <c r="DE102" s="989"/>
      <c r="DF102" s="990"/>
      <c r="DG102" s="991">
        <f t="shared" ref="DG102" si="6">SUM(DG7:DK88)</f>
        <v>767</v>
      </c>
      <c r="DH102" s="989"/>
      <c r="DI102" s="989"/>
      <c r="DJ102" s="989"/>
      <c r="DK102" s="990"/>
      <c r="DL102" s="991" t="s">
        <v>559</v>
      </c>
      <c r="DM102" s="989"/>
      <c r="DN102" s="989"/>
      <c r="DO102" s="989"/>
      <c r="DP102" s="990"/>
      <c r="DQ102" s="991">
        <f t="shared" ref="DQ102" si="7">SUM(DQ7:DU88)</f>
        <v>280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1218026</v>
      </c>
      <c r="AB110" s="925"/>
      <c r="AC110" s="925"/>
      <c r="AD110" s="925"/>
      <c r="AE110" s="926"/>
      <c r="AF110" s="927">
        <v>1295542</v>
      </c>
      <c r="AG110" s="925"/>
      <c r="AH110" s="925"/>
      <c r="AI110" s="925"/>
      <c r="AJ110" s="926"/>
      <c r="AK110" s="927">
        <v>1378124</v>
      </c>
      <c r="AL110" s="925"/>
      <c r="AM110" s="925"/>
      <c r="AN110" s="925"/>
      <c r="AO110" s="926"/>
      <c r="AP110" s="928">
        <v>23.7</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15888464</v>
      </c>
      <c r="BR110" s="878"/>
      <c r="BS110" s="878"/>
      <c r="BT110" s="878"/>
      <c r="BU110" s="878"/>
      <c r="BV110" s="878">
        <v>15736636</v>
      </c>
      <c r="BW110" s="878"/>
      <c r="BX110" s="878"/>
      <c r="BY110" s="878"/>
      <c r="BZ110" s="878"/>
      <c r="CA110" s="878">
        <v>15577808</v>
      </c>
      <c r="CB110" s="878"/>
      <c r="CC110" s="878"/>
      <c r="CD110" s="878"/>
      <c r="CE110" s="878"/>
      <c r="CF110" s="902">
        <v>267.60000000000002</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v>217706</v>
      </c>
      <c r="CB111" s="853"/>
      <c r="CC111" s="853"/>
      <c r="CD111" s="853"/>
      <c r="CE111" s="853"/>
      <c r="CF111" s="911">
        <v>3.7</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7845002</v>
      </c>
      <c r="BR112" s="853"/>
      <c r="BS112" s="853"/>
      <c r="BT112" s="853"/>
      <c r="BU112" s="853"/>
      <c r="BV112" s="853">
        <v>7755865</v>
      </c>
      <c r="BW112" s="853"/>
      <c r="BX112" s="853"/>
      <c r="BY112" s="853"/>
      <c r="BZ112" s="853"/>
      <c r="CA112" s="853">
        <v>7515336</v>
      </c>
      <c r="CB112" s="853"/>
      <c r="CC112" s="853"/>
      <c r="CD112" s="853"/>
      <c r="CE112" s="853"/>
      <c r="CF112" s="911">
        <v>129.1</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811678</v>
      </c>
      <c r="AB113" s="955"/>
      <c r="AC113" s="955"/>
      <c r="AD113" s="955"/>
      <c r="AE113" s="956"/>
      <c r="AF113" s="957">
        <v>752493</v>
      </c>
      <c r="AG113" s="955"/>
      <c r="AH113" s="955"/>
      <c r="AI113" s="955"/>
      <c r="AJ113" s="956"/>
      <c r="AK113" s="957">
        <v>703359</v>
      </c>
      <c r="AL113" s="955"/>
      <c r="AM113" s="955"/>
      <c r="AN113" s="955"/>
      <c r="AO113" s="956"/>
      <c r="AP113" s="958">
        <v>12.1</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174418</v>
      </c>
      <c r="BR113" s="853"/>
      <c r="BS113" s="853"/>
      <c r="BT113" s="853"/>
      <c r="BU113" s="853"/>
      <c r="BV113" s="853">
        <v>134294</v>
      </c>
      <c r="BW113" s="853"/>
      <c r="BX113" s="853"/>
      <c r="BY113" s="853"/>
      <c r="BZ113" s="853"/>
      <c r="CA113" s="853">
        <v>100346</v>
      </c>
      <c r="CB113" s="853"/>
      <c r="CC113" s="853"/>
      <c r="CD113" s="853"/>
      <c r="CE113" s="853"/>
      <c r="CF113" s="911">
        <v>1.7</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51686</v>
      </c>
      <c r="AB114" s="816"/>
      <c r="AC114" s="816"/>
      <c r="AD114" s="816"/>
      <c r="AE114" s="817"/>
      <c r="AF114" s="818">
        <v>50906</v>
      </c>
      <c r="AG114" s="816"/>
      <c r="AH114" s="816"/>
      <c r="AI114" s="816"/>
      <c r="AJ114" s="817"/>
      <c r="AK114" s="818">
        <v>34421</v>
      </c>
      <c r="AL114" s="816"/>
      <c r="AM114" s="816"/>
      <c r="AN114" s="816"/>
      <c r="AO114" s="817"/>
      <c r="AP114" s="860">
        <v>0.6</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527698</v>
      </c>
      <c r="BR114" s="853"/>
      <c r="BS114" s="853"/>
      <c r="BT114" s="853"/>
      <c r="BU114" s="853"/>
      <c r="BV114" s="853">
        <v>513117</v>
      </c>
      <c r="BW114" s="853"/>
      <c r="BX114" s="853"/>
      <c r="BY114" s="853"/>
      <c r="BZ114" s="853"/>
      <c r="CA114" s="853">
        <v>514624</v>
      </c>
      <c r="CB114" s="853"/>
      <c r="CC114" s="853"/>
      <c r="CD114" s="853"/>
      <c r="CE114" s="853"/>
      <c r="CF114" s="911">
        <v>8.8000000000000007</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v>611727</v>
      </c>
      <c r="BR115" s="853"/>
      <c r="BS115" s="853"/>
      <c r="BT115" s="853"/>
      <c r="BU115" s="853"/>
      <c r="BV115" s="853">
        <v>558848</v>
      </c>
      <c r="BW115" s="853"/>
      <c r="BX115" s="853"/>
      <c r="BY115" s="853"/>
      <c r="BZ115" s="853"/>
      <c r="CA115" s="853">
        <v>279847</v>
      </c>
      <c r="CB115" s="853"/>
      <c r="CC115" s="853"/>
      <c r="CD115" s="853"/>
      <c r="CE115" s="853"/>
      <c r="CF115" s="911">
        <v>4.8</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v>217706</v>
      </c>
      <c r="DR115" s="816"/>
      <c r="DS115" s="816"/>
      <c r="DT115" s="816"/>
      <c r="DU115" s="817"/>
      <c r="DV115" s="860">
        <v>3.7</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2081390</v>
      </c>
      <c r="AB117" s="939"/>
      <c r="AC117" s="939"/>
      <c r="AD117" s="939"/>
      <c r="AE117" s="940"/>
      <c r="AF117" s="941">
        <v>2098941</v>
      </c>
      <c r="AG117" s="939"/>
      <c r="AH117" s="939"/>
      <c r="AI117" s="939"/>
      <c r="AJ117" s="940"/>
      <c r="AK117" s="941">
        <v>2115904</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25047309</v>
      </c>
      <c r="BR119" s="881"/>
      <c r="BS119" s="881"/>
      <c r="BT119" s="881"/>
      <c r="BU119" s="881"/>
      <c r="BV119" s="881">
        <v>24698760</v>
      </c>
      <c r="BW119" s="881"/>
      <c r="BX119" s="881"/>
      <c r="BY119" s="881"/>
      <c r="BZ119" s="881"/>
      <c r="CA119" s="881">
        <v>24205667</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3078607</v>
      </c>
      <c r="BR120" s="878"/>
      <c r="BS120" s="878"/>
      <c r="BT120" s="878"/>
      <c r="BU120" s="878"/>
      <c r="BV120" s="878">
        <v>4125390</v>
      </c>
      <c r="BW120" s="878"/>
      <c r="BX120" s="878"/>
      <c r="BY120" s="878"/>
      <c r="BZ120" s="878"/>
      <c r="CA120" s="878">
        <v>4866271</v>
      </c>
      <c r="CB120" s="878"/>
      <c r="CC120" s="878"/>
      <c r="CD120" s="878"/>
      <c r="CE120" s="878"/>
      <c r="CF120" s="902">
        <v>83.6</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6248734</v>
      </c>
      <c r="DH120" s="878"/>
      <c r="DI120" s="878"/>
      <c r="DJ120" s="878"/>
      <c r="DK120" s="878"/>
      <c r="DL120" s="878">
        <v>6285072</v>
      </c>
      <c r="DM120" s="878"/>
      <c r="DN120" s="878"/>
      <c r="DO120" s="878"/>
      <c r="DP120" s="878"/>
      <c r="DQ120" s="878">
        <v>6145991</v>
      </c>
      <c r="DR120" s="878"/>
      <c r="DS120" s="878"/>
      <c r="DT120" s="878"/>
      <c r="DU120" s="878"/>
      <c r="DV120" s="879">
        <v>105.6</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1615666</v>
      </c>
      <c r="BR121" s="853"/>
      <c r="BS121" s="853"/>
      <c r="BT121" s="853"/>
      <c r="BU121" s="853"/>
      <c r="BV121" s="853">
        <v>1542323</v>
      </c>
      <c r="BW121" s="853"/>
      <c r="BX121" s="853"/>
      <c r="BY121" s="853"/>
      <c r="BZ121" s="853"/>
      <c r="CA121" s="853">
        <v>1472682</v>
      </c>
      <c r="CB121" s="853"/>
      <c r="CC121" s="853"/>
      <c r="CD121" s="853"/>
      <c r="CE121" s="853"/>
      <c r="CF121" s="911">
        <v>25.3</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1596268</v>
      </c>
      <c r="DH121" s="853"/>
      <c r="DI121" s="853"/>
      <c r="DJ121" s="853"/>
      <c r="DK121" s="853"/>
      <c r="DL121" s="853">
        <v>1470793</v>
      </c>
      <c r="DM121" s="853"/>
      <c r="DN121" s="853"/>
      <c r="DO121" s="853"/>
      <c r="DP121" s="853"/>
      <c r="DQ121" s="853">
        <v>1369345</v>
      </c>
      <c r="DR121" s="853"/>
      <c r="DS121" s="853"/>
      <c r="DT121" s="853"/>
      <c r="DU121" s="853"/>
      <c r="DV121" s="830">
        <v>23.5</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16562439</v>
      </c>
      <c r="BR122" s="881"/>
      <c r="BS122" s="881"/>
      <c r="BT122" s="881"/>
      <c r="BU122" s="881"/>
      <c r="BV122" s="881">
        <v>16271599</v>
      </c>
      <c r="BW122" s="881"/>
      <c r="BX122" s="881"/>
      <c r="BY122" s="881"/>
      <c r="BZ122" s="881"/>
      <c r="CA122" s="881">
        <v>15909718</v>
      </c>
      <c r="CB122" s="881"/>
      <c r="CC122" s="881"/>
      <c r="CD122" s="881"/>
      <c r="CE122" s="881"/>
      <c r="CF122" s="882">
        <v>273.3</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21256712</v>
      </c>
      <c r="BR123" s="869"/>
      <c r="BS123" s="869"/>
      <c r="BT123" s="869"/>
      <c r="BU123" s="869"/>
      <c r="BV123" s="869">
        <v>21939312</v>
      </c>
      <c r="BW123" s="869"/>
      <c r="BX123" s="869"/>
      <c r="BY123" s="869"/>
      <c r="BZ123" s="869"/>
      <c r="CA123" s="869">
        <v>22248671</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65.599999999999994</v>
      </c>
      <c r="BR124" s="867"/>
      <c r="BS124" s="867"/>
      <c r="BT124" s="867"/>
      <c r="BU124" s="867"/>
      <c r="BV124" s="867">
        <v>48.1</v>
      </c>
      <c r="BW124" s="867"/>
      <c r="BX124" s="867"/>
      <c r="BY124" s="867"/>
      <c r="BZ124" s="867"/>
      <c r="CA124" s="867">
        <v>33.6</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v>611727</v>
      </c>
      <c r="DH126" s="853"/>
      <c r="DI126" s="853"/>
      <c r="DJ126" s="853"/>
      <c r="DK126" s="853"/>
      <c r="DL126" s="853">
        <v>558848</v>
      </c>
      <c r="DM126" s="853"/>
      <c r="DN126" s="853"/>
      <c r="DO126" s="853"/>
      <c r="DP126" s="853"/>
      <c r="DQ126" s="853">
        <v>279847</v>
      </c>
      <c r="DR126" s="853"/>
      <c r="DS126" s="853"/>
      <c r="DT126" s="853"/>
      <c r="DU126" s="853"/>
      <c r="DV126" s="830">
        <v>4.8</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230466</v>
      </c>
      <c r="AB128" s="837"/>
      <c r="AC128" s="837"/>
      <c r="AD128" s="837"/>
      <c r="AE128" s="838"/>
      <c r="AF128" s="839">
        <v>228417</v>
      </c>
      <c r="AG128" s="837"/>
      <c r="AH128" s="837"/>
      <c r="AI128" s="837"/>
      <c r="AJ128" s="838"/>
      <c r="AK128" s="839">
        <v>232967</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13.95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7314261</v>
      </c>
      <c r="AB129" s="816"/>
      <c r="AC129" s="816"/>
      <c r="AD129" s="816"/>
      <c r="AE129" s="817"/>
      <c r="AF129" s="818">
        <v>7238368</v>
      </c>
      <c r="AG129" s="816"/>
      <c r="AH129" s="816"/>
      <c r="AI129" s="816"/>
      <c r="AJ129" s="817"/>
      <c r="AK129" s="818">
        <v>7294062</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18.95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1536742</v>
      </c>
      <c r="AB130" s="816"/>
      <c r="AC130" s="816"/>
      <c r="AD130" s="816"/>
      <c r="AE130" s="817"/>
      <c r="AF130" s="818">
        <v>1511790</v>
      </c>
      <c r="AG130" s="816"/>
      <c r="AH130" s="816"/>
      <c r="AI130" s="816"/>
      <c r="AJ130" s="817"/>
      <c r="AK130" s="818">
        <v>1473344</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6.2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5777519</v>
      </c>
      <c r="AB131" s="800"/>
      <c r="AC131" s="800"/>
      <c r="AD131" s="800"/>
      <c r="AE131" s="801"/>
      <c r="AF131" s="802">
        <v>5726578</v>
      </c>
      <c r="AG131" s="800"/>
      <c r="AH131" s="800"/>
      <c r="AI131" s="800"/>
      <c r="AJ131" s="801"/>
      <c r="AK131" s="802">
        <v>5820718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33.6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5.438008945</v>
      </c>
      <c r="AB132" s="781"/>
      <c r="AC132" s="781"/>
      <c r="AD132" s="781"/>
      <c r="AE132" s="782"/>
      <c r="AF132" s="783">
        <v>6.2643694019999998</v>
      </c>
      <c r="AG132" s="781"/>
      <c r="AH132" s="781"/>
      <c r="AI132" s="781"/>
      <c r="AJ132" s="782"/>
      <c r="AK132" s="783">
        <v>7.036812297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5.0999999999999996</v>
      </c>
      <c r="AB133" s="760"/>
      <c r="AC133" s="760"/>
      <c r="AD133" s="760"/>
      <c r="AE133" s="761"/>
      <c r="AF133" s="759">
        <v>5.5</v>
      </c>
      <c r="AG133" s="760"/>
      <c r="AH133" s="760"/>
      <c r="AI133" s="760"/>
      <c r="AJ133" s="761"/>
      <c r="AK133" s="759">
        <v>6.2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sZmJrOhRyk04rd+fHpjWprsVNF4l1aH2F5pstb9bWjdFCAM0xDQsggij2Eb4asuBxC/LdnscBFYUGSVb/NoXA==" saltValue="Ht6PJKKfvdQLTeadLQ5t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35" fitToHeight="0" orientation="landscape" horizontalDpi="1200" verticalDpi="1200" r:id="rId1"/>
  <headerFooter alignWithMargins="0">
    <oddFooter>&amp;C&amp;P/&amp;N</oddFooter>
  </headerFooter>
  <rowBreaks count="1" manualBreakCount="1">
    <brk id="63" max="13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jF5+MhVO8/mX9QChYqt3kt8riSH73pS8c4XWMNG5lBmYBovXqy1jSZ0yuRF1j1riMZaw42skgpZzDYkuMTAZw==" saltValue="tKDFpn5htkUcccz6YVnQ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jirSKSdSRROr25bJWUN1KL9x+5sWap5RhiglH8dq6S9jsVLebT3SF7+TFYnyeFUpO+YIDlgJ2cRHTtaNsjX8g==" saltValue="jxwhCI5Um3RWip5qEry+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8" t="s">
        <v>483</v>
      </c>
      <c r="AL9" s="1169"/>
      <c r="AM9" s="1169"/>
      <c r="AN9" s="1170"/>
      <c r="AO9" s="281">
        <v>1794403</v>
      </c>
      <c r="AP9" s="281">
        <v>115619</v>
      </c>
      <c r="AQ9" s="282">
        <v>90724</v>
      </c>
      <c r="AR9" s="283">
        <v>27.4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8" t="s">
        <v>484</v>
      </c>
      <c r="AL10" s="1169"/>
      <c r="AM10" s="1169"/>
      <c r="AN10" s="1170"/>
      <c r="AO10" s="284">
        <v>322443</v>
      </c>
      <c r="AP10" s="284">
        <v>20776</v>
      </c>
      <c r="AQ10" s="285">
        <v>11342</v>
      </c>
      <c r="AR10" s="286">
        <v>83.2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8" t="s">
        <v>485</v>
      </c>
      <c r="AL11" s="1169"/>
      <c r="AM11" s="1169"/>
      <c r="AN11" s="1170"/>
      <c r="AO11" s="284">
        <v>3147</v>
      </c>
      <c r="AP11" s="284">
        <v>203</v>
      </c>
      <c r="AQ11" s="285">
        <v>1033</v>
      </c>
      <c r="AR11" s="286">
        <v>-80.3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8" t="s">
        <v>486</v>
      </c>
      <c r="AL12" s="1169"/>
      <c r="AM12" s="1169"/>
      <c r="AN12" s="1170"/>
      <c r="AO12" s="284">
        <v>180</v>
      </c>
      <c r="AP12" s="284">
        <v>12</v>
      </c>
      <c r="AQ12" s="285">
        <v>16</v>
      </c>
      <c r="AR12" s="286">
        <v>-25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8" t="s">
        <v>487</v>
      </c>
      <c r="AL13" s="1169"/>
      <c r="AM13" s="1169"/>
      <c r="AN13" s="1170"/>
      <c r="AO13" s="284">
        <v>68569</v>
      </c>
      <c r="AP13" s="284">
        <v>4418</v>
      </c>
      <c r="AQ13" s="285">
        <v>3647</v>
      </c>
      <c r="AR13" s="286">
        <v>21.1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8" t="s">
        <v>488</v>
      </c>
      <c r="AL14" s="1169"/>
      <c r="AM14" s="1169"/>
      <c r="AN14" s="1170"/>
      <c r="AO14" s="284">
        <v>59320</v>
      </c>
      <c r="AP14" s="284">
        <v>3822</v>
      </c>
      <c r="AQ14" s="285">
        <v>1693</v>
      </c>
      <c r="AR14" s="286">
        <v>125.8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1" t="s">
        <v>489</v>
      </c>
      <c r="AL15" s="1172"/>
      <c r="AM15" s="1172"/>
      <c r="AN15" s="1173"/>
      <c r="AO15" s="284">
        <v>-15301</v>
      </c>
      <c r="AP15" s="284">
        <v>-986</v>
      </c>
      <c r="AQ15" s="285">
        <v>-4922</v>
      </c>
      <c r="AR15" s="286">
        <v>-80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1" t="s">
        <v>178</v>
      </c>
      <c r="AL16" s="1172"/>
      <c r="AM16" s="1172"/>
      <c r="AN16" s="1173"/>
      <c r="AO16" s="284">
        <v>2232761</v>
      </c>
      <c r="AP16" s="284">
        <v>143863</v>
      </c>
      <c r="AQ16" s="285">
        <v>103533</v>
      </c>
      <c r="AR16" s="286">
        <v>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4" t="s">
        <v>494</v>
      </c>
      <c r="AL21" s="1175"/>
      <c r="AM21" s="1175"/>
      <c r="AN21" s="1176"/>
      <c r="AO21" s="297">
        <v>12.5</v>
      </c>
      <c r="AP21" s="298">
        <v>9.17</v>
      </c>
      <c r="AQ21" s="299">
        <v>3.33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4" t="s">
        <v>495</v>
      </c>
      <c r="AL22" s="1175"/>
      <c r="AM22" s="1175"/>
      <c r="AN22" s="1176"/>
      <c r="AO22" s="302">
        <v>99</v>
      </c>
      <c r="AP22" s="303">
        <v>97.2</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7" t="s">
        <v>496</v>
      </c>
      <c r="B26" s="1167"/>
      <c r="C26" s="1167"/>
      <c r="D26" s="1167"/>
      <c r="E26" s="1167"/>
      <c r="F26" s="1167"/>
      <c r="G26" s="1167"/>
      <c r="H26" s="1167"/>
      <c r="I26" s="1167"/>
      <c r="J26" s="1167"/>
      <c r="K26" s="1167"/>
      <c r="L26" s="1167"/>
      <c r="M26" s="1167"/>
      <c r="N26" s="1167"/>
      <c r="O26" s="1167"/>
      <c r="P26" s="1167"/>
      <c r="Q26" s="1167"/>
      <c r="R26" s="1167"/>
      <c r="S26" s="1167"/>
      <c r="T26" s="1167"/>
      <c r="U26" s="1167"/>
      <c r="V26" s="1167"/>
      <c r="W26" s="1167"/>
      <c r="X26" s="1167"/>
      <c r="Y26" s="1167"/>
      <c r="Z26" s="1167"/>
      <c r="AA26" s="1167"/>
      <c r="AB26" s="1167"/>
      <c r="AC26" s="1167"/>
      <c r="AD26" s="1167"/>
      <c r="AE26" s="1167"/>
      <c r="AF26" s="1167"/>
      <c r="AG26" s="1167"/>
      <c r="AH26" s="1167"/>
      <c r="AI26" s="1167"/>
      <c r="AJ26" s="1167"/>
      <c r="AK26" s="1167"/>
      <c r="AL26" s="1167"/>
      <c r="AM26" s="1167"/>
      <c r="AN26" s="1167"/>
      <c r="AO26" s="1167"/>
      <c r="AP26" s="1167"/>
      <c r="AQ26" s="1167"/>
      <c r="AR26" s="1167"/>
      <c r="AS26" s="1167"/>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8" t="s">
        <v>499</v>
      </c>
      <c r="AL32" s="1159"/>
      <c r="AM32" s="1159"/>
      <c r="AN32" s="1160"/>
      <c r="AO32" s="312">
        <v>1378124</v>
      </c>
      <c r="AP32" s="312">
        <v>88797</v>
      </c>
      <c r="AQ32" s="313">
        <v>59793</v>
      </c>
      <c r="AR32" s="314">
        <v>48.5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8" t="s">
        <v>500</v>
      </c>
      <c r="AL33" s="1159"/>
      <c r="AM33" s="1159"/>
      <c r="AN33" s="1160"/>
      <c r="AO33" s="312" t="s">
        <v>501</v>
      </c>
      <c r="AP33" s="312" t="s">
        <v>501</v>
      </c>
      <c r="AQ33" s="313" t="s">
        <v>501</v>
      </c>
      <c r="AR33" s="314" t="s">
        <v>501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8" t="s">
        <v>502</v>
      </c>
      <c r="AL34" s="1159"/>
      <c r="AM34" s="1159"/>
      <c r="AN34" s="1160"/>
      <c r="AO34" s="312" t="s">
        <v>501</v>
      </c>
      <c r="AP34" s="312" t="s">
        <v>501</v>
      </c>
      <c r="AQ34" s="313" t="s">
        <v>501</v>
      </c>
      <c r="AR34" s="314" t="s">
        <v>501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8" t="s">
        <v>503</v>
      </c>
      <c r="AL35" s="1159"/>
      <c r="AM35" s="1159"/>
      <c r="AN35" s="1160"/>
      <c r="AO35" s="312">
        <v>703359</v>
      </c>
      <c r="AP35" s="312">
        <v>45320</v>
      </c>
      <c r="AQ35" s="313">
        <v>14599</v>
      </c>
      <c r="AR35" s="314">
        <v>210.4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8" t="s">
        <v>504</v>
      </c>
      <c r="AL36" s="1159"/>
      <c r="AM36" s="1159"/>
      <c r="AN36" s="1160"/>
      <c r="AO36" s="312">
        <v>34421</v>
      </c>
      <c r="AP36" s="312">
        <v>2218</v>
      </c>
      <c r="AQ36" s="313">
        <v>2530</v>
      </c>
      <c r="AR36" s="314">
        <v>-12.3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8" t="s">
        <v>505</v>
      </c>
      <c r="AL37" s="1159"/>
      <c r="AM37" s="1159"/>
      <c r="AN37" s="1160"/>
      <c r="AO37" s="312" t="s">
        <v>501</v>
      </c>
      <c r="AP37" s="312" t="s">
        <v>501</v>
      </c>
      <c r="AQ37" s="313">
        <v>188</v>
      </c>
      <c r="AR37" s="314" t="s">
        <v>501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1" t="s">
        <v>506</v>
      </c>
      <c r="AL38" s="1162"/>
      <c r="AM38" s="1162"/>
      <c r="AN38" s="1163"/>
      <c r="AO38" s="315" t="s">
        <v>501</v>
      </c>
      <c r="AP38" s="315" t="s">
        <v>501</v>
      </c>
      <c r="AQ38" s="316">
        <v>2</v>
      </c>
      <c r="AR38" s="304" t="s">
        <v>501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1" t="s">
        <v>507</v>
      </c>
      <c r="AL39" s="1162"/>
      <c r="AM39" s="1162"/>
      <c r="AN39" s="1163"/>
      <c r="AO39" s="312">
        <v>-232967</v>
      </c>
      <c r="AP39" s="312">
        <v>-15011</v>
      </c>
      <c r="AQ39" s="313">
        <v>-4866</v>
      </c>
      <c r="AR39" s="314">
        <v>208.5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8" t="s">
        <v>508</v>
      </c>
      <c r="AL40" s="1159"/>
      <c r="AM40" s="1159"/>
      <c r="AN40" s="1160"/>
      <c r="AO40" s="312">
        <v>-1473344</v>
      </c>
      <c r="AP40" s="312">
        <v>-94932</v>
      </c>
      <c r="AQ40" s="313">
        <v>-49341</v>
      </c>
      <c r="AR40" s="314">
        <v>92.4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4" t="s">
        <v>288</v>
      </c>
      <c r="AL41" s="1165"/>
      <c r="AM41" s="1165"/>
      <c r="AN41" s="1166"/>
      <c r="AO41" s="312">
        <v>409593</v>
      </c>
      <c r="AP41" s="312">
        <v>26391</v>
      </c>
      <c r="AQ41" s="313">
        <v>22906</v>
      </c>
      <c r="AR41" s="314">
        <v>15.2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1" t="s">
        <v>478</v>
      </c>
      <c r="AN49" s="1153" t="s">
        <v>511</v>
      </c>
      <c r="AO49" s="1154"/>
      <c r="AP49" s="1154"/>
      <c r="AQ49" s="1154"/>
      <c r="AR49" s="115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1423496</v>
      </c>
      <c r="AN51" s="334">
        <v>84491</v>
      </c>
      <c r="AO51" s="335">
        <v>23.6</v>
      </c>
      <c r="AP51" s="336">
        <v>79288</v>
      </c>
      <c r="AQ51" s="337">
        <v>21.8</v>
      </c>
      <c r="AR51" s="338">
        <v>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1036196</v>
      </c>
      <c r="AN52" s="342">
        <v>61503</v>
      </c>
      <c r="AO52" s="343">
        <v>24.5</v>
      </c>
      <c r="AP52" s="344">
        <v>41870</v>
      </c>
      <c r="AQ52" s="345">
        <v>9.6</v>
      </c>
      <c r="AR52" s="346">
        <v>14.9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4805545</v>
      </c>
      <c r="AN53" s="334">
        <v>291157</v>
      </c>
      <c r="AO53" s="335">
        <v>244.6</v>
      </c>
      <c r="AP53" s="336">
        <v>84962</v>
      </c>
      <c r="AQ53" s="337">
        <v>7.2</v>
      </c>
      <c r="AR53" s="338">
        <v>237.4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4016932</v>
      </c>
      <c r="AN54" s="342">
        <v>243377</v>
      </c>
      <c r="AO54" s="343">
        <v>295.7</v>
      </c>
      <c r="AP54" s="344">
        <v>42793</v>
      </c>
      <c r="AQ54" s="345">
        <v>2.2000000000000002</v>
      </c>
      <c r="AR54" s="346">
        <v>293.5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1684571</v>
      </c>
      <c r="AN55" s="334">
        <v>104185</v>
      </c>
      <c r="AO55" s="335">
        <v>-64.2</v>
      </c>
      <c r="AP55" s="336">
        <v>71279</v>
      </c>
      <c r="AQ55" s="337">
        <v>-16.100000000000001</v>
      </c>
      <c r="AR55" s="338">
        <v>-48.1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1392734</v>
      </c>
      <c r="AN56" s="342">
        <v>86136</v>
      </c>
      <c r="AO56" s="343">
        <v>-64.599999999999994</v>
      </c>
      <c r="AP56" s="344">
        <v>36731</v>
      </c>
      <c r="AQ56" s="345">
        <v>-14.2</v>
      </c>
      <c r="AR56" s="346">
        <v>-50.4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1546926</v>
      </c>
      <c r="AN57" s="334">
        <v>97236</v>
      </c>
      <c r="AO57" s="335">
        <v>-6.7</v>
      </c>
      <c r="AP57" s="336">
        <v>74994</v>
      </c>
      <c r="AQ57" s="337">
        <v>5.2</v>
      </c>
      <c r="AR57" s="338">
        <v>-11.9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1063405</v>
      </c>
      <c r="AN58" s="342">
        <v>66843</v>
      </c>
      <c r="AO58" s="343">
        <v>-22.4</v>
      </c>
      <c r="AP58" s="344">
        <v>36188</v>
      </c>
      <c r="AQ58" s="345">
        <v>-1.5</v>
      </c>
      <c r="AR58" s="346">
        <v>-20.9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1473973</v>
      </c>
      <c r="AN59" s="334">
        <v>94972</v>
      </c>
      <c r="AO59" s="335">
        <v>-2.2999999999999998</v>
      </c>
      <c r="AP59" s="336">
        <v>71849</v>
      </c>
      <c r="AQ59" s="337">
        <v>-4.2</v>
      </c>
      <c r="AR59" s="338">
        <v>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1163817</v>
      </c>
      <c r="AN60" s="342">
        <v>74988</v>
      </c>
      <c r="AO60" s="343">
        <v>12.2</v>
      </c>
      <c r="AP60" s="344">
        <v>36144</v>
      </c>
      <c r="AQ60" s="345">
        <v>-0.1</v>
      </c>
      <c r="AR60" s="346">
        <v>12.3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2186902</v>
      </c>
      <c r="AN61" s="349">
        <v>134408</v>
      </c>
      <c r="AO61" s="350">
        <v>39</v>
      </c>
      <c r="AP61" s="351">
        <v>76474</v>
      </c>
      <c r="AQ61" s="352">
        <v>2.8</v>
      </c>
      <c r="AR61" s="338">
        <v>36.200000000000003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1734617</v>
      </c>
      <c r="AN62" s="342">
        <v>106569</v>
      </c>
      <c r="AO62" s="343">
        <v>49.1</v>
      </c>
      <c r="AP62" s="344">
        <v>38745</v>
      </c>
      <c r="AQ62" s="345">
        <v>-0.8</v>
      </c>
      <c r="AR62" s="346">
        <v>49.9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I7RHkGryWpYAHQGypJdBWxKp+SHqZbR4pnYfmeTYwFdDyT9r2P3BrvFPCAXOC9SpyBlXkHiouXk1DlYGufpNA==" saltValue="cOX9/hoNqAWw3ZKizqPQ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D1VTzpwnLgeEBNkXdM1NJd3QkrllVmS4RILRckVWxTA/3m1k2R3JVDHzsISVD0PxYrshQduvoYYlCE5pKkMbUg==" saltValue="68yi6Y82PfhFnFCxcPoy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g9v5sjvLilBFjEUcyJwoJci2NTyU2T4RkEPOeXGYlLpjZGpMhDSUPvnIf+fMNVldQbMByemu6O27D0NLHWmZMQ==" saltValue="BIEjPnNgSSH5+ZoKgJBT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7" t="s">
        <v>3</v>
      </c>
      <c r="D47" s="1177"/>
      <c r="E47" s="1178"/>
      <c r="F47" s="11">
        <v>19.190000000000001</v>
      </c>
      <c r="G47" s="12">
        <v>16.8</v>
      </c>
      <c r="H47" s="12">
        <v>18.260000000000002</v>
      </c>
      <c r="I47" s="12">
        <v>25.16</v>
      </c>
      <c r="J47" s="13">
        <v>25.31</v>
      </c>
    </row>
    <row r="48" spans="2:10" ht="57.75" customHeight="1" x14ac:dyDescent="0.15">
      <c r="B48" s="14"/>
      <c r="C48" s="1179" t="s">
        <v>4</v>
      </c>
      <c r="D48" s="1179"/>
      <c r="E48" s="1180"/>
      <c r="F48" s="15">
        <v>6.11</v>
      </c>
      <c r="G48" s="16">
        <v>6.16</v>
      </c>
      <c r="H48" s="16">
        <v>11.11</v>
      </c>
      <c r="I48" s="16">
        <v>7.75</v>
      </c>
      <c r="J48" s="17">
        <v>10.47</v>
      </c>
    </row>
    <row r="49" spans="2:10" ht="57.75" customHeight="1" thickBot="1" x14ac:dyDescent="0.2">
      <c r="B49" s="18"/>
      <c r="C49" s="1181" t="s">
        <v>5</v>
      </c>
      <c r="D49" s="1181"/>
      <c r="E49" s="1182"/>
      <c r="F49" s="19" t="s">
        <v>530</v>
      </c>
      <c r="G49" s="20" t="s">
        <v>531</v>
      </c>
      <c r="H49" s="20">
        <v>7.66</v>
      </c>
      <c r="I49" s="20">
        <v>3.23</v>
      </c>
      <c r="J49" s="21">
        <v>3.13</v>
      </c>
    </row>
    <row r="50" spans="2:10" x14ac:dyDescent="0.15"/>
  </sheetData>
  <sheetProtection algorithmName="SHA-512" hashValue="vgC7qRUfg3KuqIifvJDXW1pq0g2mqdSmwtaoiqTWQIKWnLy2JENCABqf7gxFxbjsIaSf+nOMo0BoM/FjZWaYlw==" saltValue="gMDuROuy4f1ZnCHCIiqD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2025-03-11T07:43:58Z</cp:lastPrinted>
  <dcterms:created xsi:type="dcterms:W3CDTF">2025-02-19T00:00:25Z</dcterms:created>
  <dcterms:modified xsi:type="dcterms:W3CDTF">2025-09-30T07:31:01Z</dcterms:modified>
  <cp:category/>
</cp:coreProperties>
</file>