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3日一般\36.旧学校施設給水設備改修工事\"/>
    </mc:Choice>
  </mc:AlternateContent>
  <xr:revisionPtr revIDLastSave="0" documentId="13_ncr:1_{F3E34A58-B4B2-4DCD-B804-79DB77CF8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（金入り参考）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B26" i="5"/>
  <c r="B25" i="5"/>
  <c r="B24" i="5"/>
  <c r="B23" i="5"/>
  <c r="B22" i="5"/>
  <c r="B21" i="5"/>
  <c r="B20" i="5"/>
  <c r="B19" i="5"/>
  <c r="B18" i="5"/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<sst xmlns="http://schemas.openxmlformats.org/spreadsheetml/2006/main" count="62" uniqueCount="39">
  <si>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</si>
  <si>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</si>
  <si>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</si>
  <si>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</si>
  <si>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</si>
  <si>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</si>
  <si>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</si>
  <si>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</si>
  <si>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</si>
  <si>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</si>
  <si>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</si>
  <si>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</si>
  <si>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</si>
  <si>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</si>
  <si>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</si>
  <si>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</si>
  <si>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</si>
  <si>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</si>
  <si>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</si>
  <si>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</si>
  <si>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</si>
  <si>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</si>
  <si>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</si>
  <si>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</si>
  <si>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</si>
  <si>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</si>
  <si>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</si>
  <si>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</si>
  <si>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</si>
  <si>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</si>
  <si>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</si>
  <si>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</si>
  <si>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</si>
  <si>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</si>
  <si>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</si>
  <si>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</si>
  <si>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</si>
  <si>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12" eb="13">
      <t>サマ</t>
    </rPh>
    <phoneticPr fontId="4"/>
  </si>
  <si>
    <t>工事名：旧学校施設給水設備改修工事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</si>
</sst>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8.&#26087;&#23398;&#26657;&#26045;&#35373;&#32102;&#27700;&#35373;&#20633;&#25913;&#20462;&#24037;&#20107;\01&#36215;&#24037;\02&#20869;&#35379;&#26360;_&#26087;&#23398;&#26657;&#26045;&#35373;&#32102;&#27700;&#35373;&#20633;&#25913;&#20462;&#24037;&#20107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8.&#26087;&#23398;&#26657;&#26045;&#35373;&#32102;&#27700;&#35373;&#20633;&#25913;&#20462;&#24037;&#20107;\01&#36215;&#24037;\02&#20869;&#35379;&#26360;_&#26087;&#23398;&#26657;&#26045;&#35373;&#32102;&#27700;&#35373;&#20633;&#25913;&#20462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内訳書"/>
      <sheetName val="経費"/>
      <sheetName val="共通費率(機械)"/>
      <sheetName val="Sheet2"/>
    </sheetNames>
    <sheetDataSet>
      <sheetData sheetId="0">
        <row r="18">
          <cell r="I18">
            <v>80929</v>
          </cell>
        </row>
        <row r="48">
          <cell r="C48" t="str">
            <v>①豊沼小学校</v>
          </cell>
        </row>
        <row r="50">
          <cell r="C50" t="str">
            <v>②中央小学校</v>
          </cell>
        </row>
      </sheetData>
      <sheetData sheetId="1">
        <row r="8">
          <cell r="C8" t="str">
            <v>1.配管交換費</v>
          </cell>
        </row>
        <row r="10">
          <cell r="C10" t="str">
            <v>2.既存撤去費</v>
          </cell>
        </row>
        <row r="12">
          <cell r="C12" t="str">
            <v>3.廃棄物処理費</v>
          </cell>
        </row>
        <row r="14">
          <cell r="C14" t="str">
            <v>4.開口部・階段塞ぎ</v>
          </cell>
        </row>
        <row r="228">
          <cell r="C228" t="str">
            <v>1.配管交換費</v>
          </cell>
        </row>
        <row r="230">
          <cell r="C230" t="str">
            <v>2.既存撤去費</v>
          </cell>
        </row>
        <row r="232">
          <cell r="C232" t="str">
            <v>3.廃棄物処理費</v>
          </cell>
        </row>
        <row r="234">
          <cell r="C234" t="str">
            <v>4.開口部・階段塞ぎ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E34" sqref="E34:F36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3" t="s">
        <v>37</v>
      </c>
      <c r="B4" s="84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85"/>
      <c r="G6" s="86"/>
    </row>
    <row r="7" spans="1:7" ht="16.5" customHeight="1" x14ac:dyDescent="0.15">
      <c r="A7" s="8"/>
      <c r="B7" s="8"/>
      <c r="C7" s="8"/>
      <c r="D7" s="8"/>
      <c r="E7" s="10" t="s">
        <v>8</v>
      </c>
      <c r="F7" s="85"/>
      <c r="G7" s="86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87" t="s">
        <v>23</v>
      </c>
      <c r="G8" s="88"/>
    </row>
    <row r="9" spans="1:7" ht="17.25" customHeight="1" x14ac:dyDescent="0.15">
      <c r="A9" s="1"/>
      <c r="B9" s="1"/>
      <c r="C9" s="1"/>
      <c r="D9" s="1"/>
      <c r="E9" s="51" t="s">
        <v>22</v>
      </c>
      <c r="F9" s="89" t="s">
        <v>23</v>
      </c>
      <c r="G9" s="89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80" t="s">
        <v>24</v>
      </c>
      <c r="B11" s="81"/>
      <c r="C11" s="81"/>
      <c r="D11" s="81"/>
      <c r="E11" s="81"/>
      <c r="F11" s="81"/>
      <c r="G11" s="82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55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6"/>
      <c r="C14" s="46"/>
      <c r="D14" s="46"/>
      <c r="E14" s="46"/>
      <c r="F14" s="46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8" t="s">
        <v>11</v>
      </c>
      <c r="F16" s="78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79"/>
      <c r="F17" s="79"/>
      <c r="G17" s="3"/>
    </row>
    <row r="18" spans="1:7" ht="19.5" customHeight="1" x14ac:dyDescent="0.15">
      <c r="A18" s="1"/>
      <c r="B18" s="59" t="str">
        <f>+[1]表紙!$C$48</f>
        <v>①豊沼小学校</v>
      </c>
      <c r="C18" s="52">
        <v>1</v>
      </c>
      <c r="D18" s="52" t="s">
        <v>16</v>
      </c>
      <c r="E18" s="75"/>
      <c r="F18" s="75"/>
      <c r="G18" s="3"/>
    </row>
    <row r="19" spans="1:7" ht="19.5" customHeight="1" x14ac:dyDescent="0.15">
      <c r="A19" s="1"/>
      <c r="B19" s="59" t="str">
        <f>+[1]内訳書!$C$8</f>
        <v>1.配管交換費</v>
      </c>
      <c r="C19" s="52">
        <v>1</v>
      </c>
      <c r="D19" s="52" t="s">
        <v>16</v>
      </c>
      <c r="E19" s="75"/>
      <c r="F19" s="75"/>
      <c r="G19" s="3"/>
    </row>
    <row r="20" spans="1:7" ht="19.5" customHeight="1" x14ac:dyDescent="0.15">
      <c r="A20" s="9"/>
      <c r="B20" s="59" t="str">
        <f>+[1]内訳書!$C$10</f>
        <v>2.既存撤去費</v>
      </c>
      <c r="C20" s="52">
        <v>1</v>
      </c>
      <c r="D20" s="52" t="s">
        <v>16</v>
      </c>
      <c r="E20" s="75"/>
      <c r="F20" s="75"/>
      <c r="G20" s="3"/>
    </row>
    <row r="21" spans="1:7" ht="19.5" customHeight="1" x14ac:dyDescent="0.15">
      <c r="A21" s="9"/>
      <c r="B21" s="59" t="str">
        <f>+[1]内訳書!$C$12</f>
        <v>3.廃棄物処理費</v>
      </c>
      <c r="C21" s="52">
        <v>1</v>
      </c>
      <c r="D21" s="52" t="s">
        <v>16</v>
      </c>
      <c r="E21" s="75"/>
      <c r="F21" s="75"/>
      <c r="G21" s="3"/>
    </row>
    <row r="22" spans="1:7" ht="19.5" customHeight="1" x14ac:dyDescent="0.15">
      <c r="A22" s="9"/>
      <c r="B22" s="59" t="str">
        <f>+[1]内訳書!$C$14</f>
        <v>4.開口部・階段塞ぎ</v>
      </c>
      <c r="C22" s="52">
        <v>1</v>
      </c>
      <c r="D22" s="52" t="s">
        <v>16</v>
      </c>
      <c r="E22" s="75"/>
      <c r="F22" s="75"/>
      <c r="G22" s="3"/>
    </row>
    <row r="23" spans="1:7" ht="19.5" customHeight="1" x14ac:dyDescent="0.15">
      <c r="A23" s="9"/>
      <c r="B23" s="59" t="str">
        <f>+[1]表紙!$C$50</f>
        <v>②中央小学校</v>
      </c>
      <c r="C23" s="52">
        <v>1</v>
      </c>
      <c r="D23" s="52" t="s">
        <v>16</v>
      </c>
      <c r="E23" s="75"/>
      <c r="F23" s="75"/>
      <c r="G23" s="3"/>
    </row>
    <row r="24" spans="1:7" ht="19.5" customHeight="1" x14ac:dyDescent="0.15">
      <c r="A24" s="9"/>
      <c r="B24" s="59" t="str">
        <f>+[1]内訳書!$C$228</f>
        <v>1.配管交換費</v>
      </c>
      <c r="C24" s="52">
        <v>1</v>
      </c>
      <c r="D24" s="52" t="s">
        <v>16</v>
      </c>
      <c r="E24" s="75"/>
      <c r="F24" s="75"/>
      <c r="G24" s="3"/>
    </row>
    <row r="25" spans="1:7" ht="19.5" customHeight="1" x14ac:dyDescent="0.15">
      <c r="A25" s="9"/>
      <c r="B25" s="59" t="str">
        <f>+[1]内訳書!$C$230</f>
        <v>2.既存撤去費</v>
      </c>
      <c r="C25" s="52">
        <v>1</v>
      </c>
      <c r="D25" s="52" t="s">
        <v>16</v>
      </c>
      <c r="E25" s="75"/>
      <c r="F25" s="75"/>
      <c r="G25" s="3"/>
    </row>
    <row r="26" spans="1:7" ht="19.5" customHeight="1" x14ac:dyDescent="0.15">
      <c r="A26" s="9"/>
      <c r="B26" s="59" t="str">
        <f>+[1]内訳書!$C$232</f>
        <v>3.廃棄物処理費</v>
      </c>
      <c r="C26" s="52">
        <v>1</v>
      </c>
      <c r="D26" s="52" t="s">
        <v>16</v>
      </c>
      <c r="E26" s="72"/>
      <c r="F26" s="73"/>
      <c r="G26" s="3"/>
    </row>
    <row r="27" spans="1:7" ht="19.5" customHeight="1" x14ac:dyDescent="0.15">
      <c r="A27" s="9"/>
      <c r="B27" s="23" t="str">
        <f>+[1]内訳書!$C$234</f>
        <v>4.開口部・階段塞ぎ</v>
      </c>
      <c r="C27" s="52">
        <v>1</v>
      </c>
      <c r="D27" s="52" t="s">
        <v>16</v>
      </c>
      <c r="E27" s="72"/>
      <c r="F27" s="73"/>
      <c r="G27" s="4"/>
    </row>
    <row r="28" spans="1:7" ht="19.5" customHeight="1" x14ac:dyDescent="0.15">
      <c r="A28" s="9"/>
      <c r="B28" s="23"/>
      <c r="C28" s="26"/>
      <c r="D28" s="26"/>
      <c r="E28" s="72"/>
      <c r="F28" s="73"/>
      <c r="G28" s="4"/>
    </row>
    <row r="29" spans="1:7" ht="19.5" customHeight="1" x14ac:dyDescent="0.15">
      <c r="A29" s="9"/>
      <c r="B29" s="23"/>
      <c r="C29" s="26"/>
      <c r="D29" s="26"/>
      <c r="E29" s="72"/>
      <c r="F29" s="73"/>
      <c r="G29" s="4"/>
    </row>
    <row r="30" spans="1:7" ht="19.5" customHeight="1" x14ac:dyDescent="0.15">
      <c r="A30" s="9"/>
      <c r="B30" s="23"/>
      <c r="C30" s="26"/>
      <c r="D30" s="26"/>
      <c r="E30" s="75"/>
      <c r="F30" s="75"/>
      <c r="G30" s="4"/>
    </row>
    <row r="31" spans="1:7" ht="19.5" customHeight="1" x14ac:dyDescent="0.15">
      <c r="A31" s="9"/>
      <c r="B31" s="24"/>
      <c r="C31" s="27"/>
      <c r="D31" s="27"/>
      <c r="E31" s="76"/>
      <c r="F31" s="76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7">
        <f>SUM(E18:F31)</f>
        <v>0</v>
      </c>
      <c r="F32" s="77"/>
      <c r="G32" s="32"/>
    </row>
    <row r="33" spans="1:7" ht="19.5" customHeight="1" x14ac:dyDescent="0.15">
      <c r="A33" s="9"/>
      <c r="B33" s="20" t="s">
        <v>1</v>
      </c>
      <c r="C33" s="29"/>
      <c r="D33" s="29"/>
      <c r="E33" s="60"/>
      <c r="F33" s="65"/>
      <c r="G33" s="5"/>
    </row>
    <row r="34" spans="1:7" ht="19.5" customHeight="1" x14ac:dyDescent="0.15">
      <c r="A34" s="9"/>
      <c r="B34" s="57" t="s">
        <v>32</v>
      </c>
      <c r="C34" s="28" t="s">
        <v>15</v>
      </c>
      <c r="D34" s="28" t="s">
        <v>16</v>
      </c>
      <c r="E34" s="66"/>
      <c r="F34" s="67"/>
      <c r="G34" s="5"/>
    </row>
    <row r="35" spans="1:7" ht="19.5" customHeight="1" x14ac:dyDescent="0.15">
      <c r="A35" s="9"/>
      <c r="B35" s="57" t="s">
        <v>33</v>
      </c>
      <c r="C35" s="28" t="s">
        <v>15</v>
      </c>
      <c r="D35" s="28" t="s">
        <v>16</v>
      </c>
      <c r="E35" s="66"/>
      <c r="F35" s="67"/>
      <c r="G35" s="5"/>
    </row>
    <row r="36" spans="1:7" ht="19.5" customHeight="1" x14ac:dyDescent="0.15">
      <c r="A36" s="9"/>
      <c r="B36" s="57" t="s">
        <v>34</v>
      </c>
      <c r="C36" s="28" t="s">
        <v>15</v>
      </c>
      <c r="D36" s="28" t="s">
        <v>16</v>
      </c>
      <c r="E36" s="66"/>
      <c r="F36" s="67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4" t="s">
        <v>36</v>
      </c>
      <c r="F37" s="74"/>
      <c r="G37" s="58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68">
        <f>E34+E35+E36</f>
        <v>0</v>
      </c>
      <c r="F38" s="69"/>
      <c r="G38" s="32"/>
    </row>
    <row r="39" spans="1:7" ht="19.5" customHeight="1" x14ac:dyDescent="0.15">
      <c r="A39" s="9"/>
      <c r="B39" s="56" t="s">
        <v>31</v>
      </c>
      <c r="C39" s="53"/>
      <c r="D39" s="53"/>
      <c r="E39" s="70">
        <f>E32+E38</f>
        <v>0</v>
      </c>
      <c r="F39" s="71"/>
      <c r="G39" s="54"/>
    </row>
    <row r="40" spans="1:7" ht="19.5" customHeight="1" x14ac:dyDescent="0.15">
      <c r="A40" s="9"/>
      <c r="B40" s="56" t="s">
        <v>30</v>
      </c>
      <c r="C40" s="33"/>
      <c r="D40" s="39"/>
      <c r="E40" s="60">
        <f>ROUNDDOWN(E39,-4)</f>
        <v>0</v>
      </c>
      <c r="F40" s="61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62">
        <f>E40</f>
        <v>0</v>
      </c>
      <c r="F41" s="62"/>
      <c r="G41" s="30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0" t="s">
        <v>4</v>
      </c>
      <c r="B43" s="63" t="s">
        <v>29</v>
      </c>
      <c r="C43" s="63"/>
      <c r="D43" s="63"/>
      <c r="E43" s="63"/>
      <c r="F43" s="63"/>
      <c r="G43" s="63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64" t="s">
        <v>21</v>
      </c>
      <c r="C47" s="64"/>
      <c r="D47" s="64"/>
      <c r="E47" s="64"/>
      <c r="F47" s="64"/>
      <c r="G47" s="64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入札内訳書（金入り参考）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2026-03-27T05:10:36Z</cp:lastPrinted>
  <dcterms:created xsi:type="dcterms:W3CDTF">2007-02-21T03:47:06Z</dcterms:created>
  <dcterms:modified xsi:type="dcterms:W3CDTF">2026-04-02T06:09:49Z</dcterms:modified>
</cp:coreProperties>
</file>